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08" windowWidth="19236" windowHeight="5412"/>
  </bookViews>
  <sheets>
    <sheet name="Overview" sheetId="1" r:id="rId1"/>
    <sheet name="Detailed Breakdown" sheetId="2" r:id="rId2"/>
    <sheet name="Summary" sheetId="3" r:id="rId3"/>
  </sheets>
  <definedNames>
    <definedName name="_xlnm.Print_Area" localSheetId="1">'Detailed Breakdown'!$B$2:$AN$31</definedName>
    <definedName name="_xlnm.Print_Area" localSheetId="2">Summary!$A$1:$S$19</definedName>
    <definedName name="_xlnm.Print_Titles" localSheetId="2">Summary!$3:$3</definedName>
    <definedName name="Z_7054AD83_FA57_4245_B815_A602C0B540A7_.wvu.PrintArea" localSheetId="1" hidden="1">'Detailed Breakdown'!$B$2:$AN$31</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AA17" i="2" l="1"/>
  <c r="AI17" i="2" l="1"/>
  <c r="AK17" i="2"/>
  <c r="AM17" i="2"/>
  <c r="D1" i="3" l="1"/>
  <c r="E1" i="3" l="1"/>
  <c r="F1" i="3" s="1"/>
  <c r="G1" i="3" l="1"/>
  <c r="H1" i="3" l="1"/>
  <c r="G17" i="2"/>
  <c r="I17" i="2"/>
  <c r="K17" i="2"/>
  <c r="M17" i="2"/>
  <c r="O17" i="2"/>
  <c r="Q17" i="2"/>
  <c r="S17" i="2"/>
  <c r="U17" i="2"/>
  <c r="W17" i="2"/>
  <c r="E17" i="2"/>
  <c r="I1" i="3" l="1"/>
  <c r="AC17" i="2"/>
  <c r="K1" i="3" l="1"/>
  <c r="AG17" i="2"/>
  <c r="AE17" i="2"/>
  <c r="Y17" i="2"/>
  <c r="O6" i="3" l="1"/>
  <c r="O9" i="3"/>
  <c r="O13" i="3"/>
  <c r="O17" i="3"/>
  <c r="O5" i="3"/>
  <c r="O11" i="3"/>
  <c r="O16" i="3"/>
  <c r="O10" i="3"/>
  <c r="O19" i="3"/>
  <c r="O7" i="3"/>
  <c r="O4" i="3" l="1"/>
  <c r="O15" i="3"/>
  <c r="O18" i="3"/>
  <c r="O8" i="3"/>
  <c r="O14" i="3"/>
  <c r="O12" i="3"/>
</calcChain>
</file>

<file path=xl/sharedStrings.xml><?xml version="1.0" encoding="utf-8"?>
<sst xmlns="http://schemas.openxmlformats.org/spreadsheetml/2006/main" count="205" uniqueCount="105">
  <si>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</si>
  <si>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</si>
  <si>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</si>
  <si>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</si>
  <si>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</si>
  <si>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</si>
  <si>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</si>
  <si>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</si>
  <si>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</si>
  <si>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</si>
  <si>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</si>
  <si>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</si>
  <si>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</si>
  <si>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</si>
  <si>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</si>
  <si>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</si>
  <si>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</si>
  <si>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</si>
  <si>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</si>
  <si>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</si>
  <si>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</si>
  <si>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The 'Detailed Breakdown' worksheet initially shows the impact of updating each CDCM input table in turn, with the top tables (rows 7 to 25) showing the cumulative impact of all updates to that point, and the bottom tables (rows 31 to 49) the isolated impact of that step alone. Variances from a single step of more than ±5% are highlighted in red, and of more than ±3% highlighted in blue. The commentary (row 52) gives more detail on the update which has been carried out.</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</si>
  <si>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</si>
  <si>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</si>
  <si>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</si>
  <si>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</si>
  <si>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</si>
  <si>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</si>
  <si>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</si>
  <si>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</si>
  <si>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</si>
  <si>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</si>
  <si>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</si>
  <si>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</si>
  <si>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102-B: Volume forecasts for the charging year</t>
  </si>
  <si>
    <t>Input 104-C: CDCM target revenue</t>
  </si>
  <si>
    <t>Input 102-A: Load factor</t>
  </si>
  <si>
    <t>Input 102-A: Coincidence factor</t>
  </si>
  <si>
    <t>Input 104-A: Inputs by distribution timeband</t>
  </si>
  <si>
    <t>2020/21 Average p/kWh</t>
  </si>
  <si>
    <t>New Models</t>
  </si>
  <si>
    <t>Domestic Aggregated</t>
  </si>
  <si>
    <t>Domestic Aggregated (Related MPAN)</t>
  </si>
  <si>
    <t>Non-Domestic Aggregated</t>
  </si>
  <si>
    <t>Non-Domestic Aggregated (Related MPAN)</t>
  </si>
  <si>
    <t>LV Site Specific</t>
  </si>
  <si>
    <t>LV Sub Site Specific</t>
  </si>
  <si>
    <t>HV Site Specific</t>
  </si>
  <si>
    <t>Unmetered Supplies</t>
  </si>
  <si>
    <t>Input 102-C: Service model asset values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</si>
  <si>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</si>
  <si>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</si>
  <si>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</si>
  <si>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</si>
  <si>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</si>
  <si>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</si>
  <si>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</si>
  <si>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</si>
  <si>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2021/22 Average p/kWh</t>
  </si>
  <si>
    <t>2021/22 Typical Annual Bill (£)</t>
  </si>
  <si>
    <t>The 'Summary' worksheet shows the tariffs for each customer group, the average p/kWh for both 2020/21 and 2021/22 and the variance between the two, and a forecast of the total annual charge for 2021/22, along with commentary detailing the main drivers for change.</t>
  </si>
  <si>
    <t>Updated for number of hours in timebands for 2021/22.</t>
  </si>
  <si>
    <t>Updated view of 2021/22 Direct and Indirect Costs, and updated forecast of 2021/22 Network Rates.</t>
  </si>
  <si>
    <t>Updated days in charging year for 2021/22.</t>
  </si>
  <si>
    <t>Updated forecast of 2021/22 exit charges.</t>
  </si>
  <si>
    <t>Updated forecast of 2021/22 units.</t>
  </si>
  <si>
    <t>Updated forecast of 2021/22 allowances.</t>
  </si>
  <si>
    <t>Updated from 2020/21 values to the latest available information.</t>
  </si>
  <si>
    <t>Load factors updated based on the latest available three years of consumption data (2016/17, 2017/18 and 2018/19).</t>
  </si>
  <si>
    <t>Coincidence factors updated based on the latest available three years of consumption data (2016/17, 2017/18 and 2018/19).</t>
  </si>
  <si>
    <t>Updated from 2018/19 values to new values based on 2016/17, 2017/18 and 2018/19 network data.</t>
  </si>
  <si>
    <t>Updated values based on 2018/19 network data.</t>
  </si>
  <si>
    <t>Losses updated using the latest available information from our 2019 losses submission.</t>
  </si>
  <si>
    <t>LDNO discounts vary slightly from those used for 2020/21 charges due to changes to the HV and LV split values.</t>
  </si>
  <si>
    <t>Rate of return amended from 3.79% (2020/21) to x.xx% (2021/22).</t>
  </si>
  <si>
    <t>No change - this input remains the subject of industry discussions, with input values being held at current values.</t>
  </si>
  <si>
    <t>100, 120, 279</t>
  </si>
  <si>
    <t>0, 1, 2</t>
  </si>
  <si>
    <t>111</t>
  </si>
  <si>
    <t>240, 246, 290, 580, 299</t>
  </si>
  <si>
    <t>0, 3, 4, 5-8</t>
  </si>
  <si>
    <t>214</t>
  </si>
  <si>
    <t>281</t>
  </si>
  <si>
    <t>471</t>
  </si>
  <si>
    <t>581</t>
  </si>
  <si>
    <t>814, 815, 816, 817, 813 &amp; 913</t>
  </si>
  <si>
    <t>0, 1, 8</t>
  </si>
  <si>
    <t>20</t>
  </si>
  <si>
    <t>30</t>
  </si>
  <si>
    <t>24, 22</t>
  </si>
  <si>
    <t>222, 224</t>
  </si>
  <si>
    <t>23, 25</t>
  </si>
  <si>
    <t>223, 225</t>
  </si>
  <si>
    <t>26, 28</t>
  </si>
  <si>
    <t>226, 228</t>
  </si>
  <si>
    <t/>
  </si>
  <si>
    <t>The Non-Domestic Aggregated customer group is seeing an increase of 1.1%. This is primarily as a result of an increase of 1.5% driven by increased allowed revenue, an increase of 0.7% driven by the 500MW model, and an increase of 0.6% driven by the load factor, offset by a decrease of 2.2% driven by the coincidence factor.</t>
  </si>
  <si>
    <t>The Non-Domestic Aggregated (Related MPAN) customer group is seeing an increase of 3.2%. This is primarily as a result of an increase of 2.1% driven by increased allowed revenue.</t>
  </si>
  <si>
    <t>The LV Site Specific customer group is seeing an increase of 7.8%. This is primarily as a result of an increase of 7.8% driven by the volumes forecast, and an increase of 1.5% driven by increased allowed revenue, offset by a decrease of 1.2% driven by the coincidence factor.</t>
  </si>
  <si>
    <t>The Unmetered Supplies customer group is seeing an increase of 2.5%. This is primarily as a result of an increase of 2.1% driven by the peaking probabilities, and an increase of 1.7% driven by increased allowed revenue, offset by a decrease of 2.3% driven by the volumes forecast.</t>
  </si>
  <si>
    <t>Northern Powergrid (Yorkshire) plc - April 2021 - LV/HV Final charges</t>
  </si>
  <si>
    <t>The Domestic Aggregated customer group is seeing an increase of 3.9%. This is primarily as a result of an increase of 1.8% driven by increased allowed revenue, an increase of 1.5% driven by the coincidence factor and an increase of 1.4% driven by the volumes forecast.</t>
  </si>
  <si>
    <t>The Domestic Aggregated (Related MPAN) customer group is seeing an increase of 6.2%. This is primarily as a result of an increase of 2.9% driven by the volumes forecast and an increase of 2.4% driven by increased allowed revenue.</t>
  </si>
  <si>
    <t>The LV Sub Site Specific customer group is seeing an increase of 4.3%. This is primarily as a result of an increase of 2.8% driven by the volumes forecast and an increase of 1.7% driven by increased allowed revenue.</t>
  </si>
  <si>
    <t>The HV Site Specific customer group is seeing an increase of 4.9%. This is primarily as a result of an increase of 3.4% driven by the volumes forecast and an increase of 1.9% driven by increased allowed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</si>
</sst>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5">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
      <patternFill patternType="solid">
        <fgColor rgb="FFB10024"/>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7">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0" fillId="0" borderId="0" xfId="4" applyFont="1" applyAlignment="1" applyProtection="1">
      <alignment horizontal="center" vertical="center" wrapText="1"/>
    </xf>
    <xf numFmtId="0" fontId="16" fillId="2" borderId="16" xfId="2" applyFont="1" applyFill="1" applyBorder="1" applyAlignment="1" applyProtection="1">
      <alignment vertical="center" wrapText="1"/>
    </xf>
    <xf numFmtId="49" fontId="11" fillId="5" borderId="16"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170" fontId="18" fillId="0" borderId="0" xfId="4" applyNumberFormat="1" applyFont="1" applyAlignment="1" applyProtection="1">
      <alignment horizontal="center" vertical="center"/>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0" fontId="11" fillId="12" borderId="5" xfId="2" applyFont="1" applyFill="1" applyBorder="1" applyAlignment="1" applyProtection="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pplyProtection="1">
      <alignment horizontal="center" vertical="center" wrapText="1"/>
    </xf>
    <xf numFmtId="172" fontId="11" fillId="4" borderId="16" xfId="2" quotePrefix="1" applyNumberFormat="1" applyFont="1" applyFill="1" applyBorder="1" applyAlignment="1" applyProtection="1">
      <alignment horizontal="center" vertical="center" wrapText="1"/>
    </xf>
    <xf numFmtId="167" fontId="1" fillId="10" borderId="16" xfId="2" applyNumberFormat="1" applyFont="1" applyFill="1" applyBorder="1" applyAlignment="1" applyProtection="1">
      <alignment horizontal="center" vertical="center"/>
    </xf>
    <xf numFmtId="167" fontId="1" fillId="11" borderId="16"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67" fontId="1" fillId="11" borderId="5" xfId="2" applyNumberFormat="1" applyFont="1" applyFill="1" applyBorder="1" applyAlignment="1" applyProtection="1">
      <alignment horizontal="center" vertical="center"/>
    </xf>
    <xf numFmtId="164" fontId="3" fillId="0" borderId="0" xfId="1" applyNumberFormat="1" applyFont="1"/>
    <xf numFmtId="0" fontId="19" fillId="13" borderId="17" xfId="0" applyFont="1" applyFill="1" applyBorder="1" applyAlignment="1">
      <alignment horizontal="center"/>
    </xf>
    <xf numFmtId="0" fontId="19" fillId="13" borderId="18" xfId="0" applyFont="1" applyFill="1" applyBorder="1" applyAlignment="1">
      <alignment horizontal="center"/>
    </xf>
    <xf numFmtId="0" fontId="19" fillId="13" borderId="19" xfId="0" applyFont="1" applyFill="1" applyBorder="1" applyAlignment="1">
      <alignment horizontal="center"/>
    </xf>
    <xf numFmtId="0" fontId="9" fillId="14" borderId="20" xfId="0" applyFont="1" applyFill="1" applyBorder="1" applyAlignment="1">
      <alignment horizontal="left" vertical="center" wrapText="1"/>
    </xf>
    <xf numFmtId="0" fontId="9" fillId="14" borderId="21" xfId="0" applyFont="1" applyFill="1" applyBorder="1" applyAlignment="1">
      <alignment horizontal="left" vertical="center" wrapText="1"/>
    </xf>
    <xf numFmtId="0" fontId="9" fillId="14" borderId="22" xfId="0" applyFont="1" applyFill="1" applyBorder="1" applyAlignment="1">
      <alignment horizontal="left" vertical="center" wrapText="1"/>
    </xf>
    <xf numFmtId="0" fontId="9" fillId="14" borderId="23" xfId="0" applyFont="1" applyFill="1" applyBorder="1" applyAlignment="1">
      <alignment horizontal="left" vertical="center" wrapText="1"/>
    </xf>
    <xf numFmtId="0" fontId="9" fillId="14" borderId="0" xfId="0" applyFont="1" applyFill="1" applyBorder="1" applyAlignment="1">
      <alignment horizontal="left" vertical="center" wrapText="1"/>
    </xf>
    <xf numFmtId="0" fontId="9" fillId="14" borderId="24" xfId="0" applyFont="1" applyFill="1" applyBorder="1" applyAlignment="1">
      <alignment horizontal="left" vertical="center" wrapText="1"/>
    </xf>
    <xf numFmtId="0" fontId="9" fillId="14" borderId="25" xfId="0" applyFont="1" applyFill="1" applyBorder="1" applyAlignment="1">
      <alignment horizontal="left" vertical="center" wrapText="1"/>
    </xf>
    <xf numFmtId="0" fontId="9" fillId="14" borderId="26" xfId="0" applyFont="1" applyFill="1" applyBorder="1" applyAlignment="1">
      <alignment horizontal="left" vertical="center" wrapText="1"/>
    </xf>
    <xf numFmtId="0" fontId="9" fillId="14" borderId="27" xfId="0" applyFont="1" applyFill="1" applyBorder="1" applyAlignment="1">
      <alignment horizontal="left"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cellXfs>
  <cellStyles count="6">
    <cellStyle name="=C:\WINNT\SYSTEM32\COMMAND.COM 2" xfId="2"/>
    <cellStyle name="Heading 4 2" xfId="5"/>
    <cellStyle name="Normal" xfId="0" builtinId="0"/>
    <cellStyle name="Normal 2" xfId="4"/>
    <cellStyle name="Normal_Copy of WSC - CDCM Volatility YOY National - Updated Mar 11" xfId="1"/>
    <cellStyle name="Percent" xfId="3" builtinId="5"/>
  </cellStyles>
  <dxfs count="14">
    <dxf>
      <fill>
        <patternFill>
          <bgColor indexed="22"/>
        </patternFill>
      </fill>
    </dxf>
    <dxf>
      <fill>
        <patternFill>
          <bgColor indexed="22"/>
        </patternFill>
      </fill>
    </dxf>
    <dxf>
      <font>
        <color rgb="FF00B050"/>
      </font>
    </dxf>
    <dxf>
      <font>
        <color rgb="FFFF0000"/>
      </font>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66676</xdr:rowOff>
    </xdr:from>
    <xdr:to>
      <xdr:col>40</xdr:col>
      <xdr:colOff>0</xdr:colOff>
      <xdr:row>1</xdr:row>
      <xdr:rowOff>504826</xdr:rowOff>
    </xdr:to>
    <xdr:sp macro="" textlink="">
      <xdr:nvSpPr>
        <xdr:cNvPr id="4" name="TextBox 3"/>
        <xdr:cNvSpPr txBox="1"/>
      </xdr:nvSpPr>
      <xdr:spPr>
        <a:xfrm>
          <a:off x="161924" y="269082"/>
          <a:ext cx="43843576"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(Yorkshire) Plc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19"/>
  <sheetViews>
    <sheetView showGridLines="0" tabSelected="1" workbookViewId="0">
      <selection activeCell="D31" sqref="D31"/>
    </sheetView>
  </sheetViews>
  <sheetFormatPr defaultColWidth="9.109375" defaultRowHeight="13.8" x14ac:dyDescent="0.3"/>
  <cols>
    <col min="1" max="1" width="2.44140625" style="6" customWidth="1"/>
    <col min="2" max="8" width="9.109375" style="6"/>
    <col min="9" max="9" width="2.44140625" style="6" customWidth="1"/>
    <col min="10" max="16384" width="9.109375" style="6"/>
  </cols>
  <sheetData>
    <row r="2" spans="2:8" ht="14.4" x14ac:dyDescent="0.3">
      <c r="B2" s="42" t="s">
        <v>16</v>
      </c>
      <c r="C2" s="43"/>
      <c r="D2" s="43"/>
      <c r="E2" s="43"/>
      <c r="F2" s="43"/>
      <c r="G2" s="43"/>
      <c r="H2" s="44"/>
    </row>
    <row r="3" spans="2:8" ht="12.75" customHeight="1" x14ac:dyDescent="0.3">
      <c r="B3" s="45" t="s">
        <v>20</v>
      </c>
      <c r="C3" s="46"/>
      <c r="D3" s="46"/>
      <c r="E3" s="46"/>
      <c r="F3" s="46"/>
      <c r="G3" s="46"/>
      <c r="H3" s="47"/>
    </row>
    <row r="4" spans="2:8" x14ac:dyDescent="0.3">
      <c r="B4" s="48"/>
      <c r="C4" s="49"/>
      <c r="D4" s="49"/>
      <c r="E4" s="49"/>
      <c r="F4" s="49"/>
      <c r="G4" s="49"/>
      <c r="H4" s="50"/>
    </row>
    <row r="5" spans="2:8" x14ac:dyDescent="0.3">
      <c r="B5" s="48"/>
      <c r="C5" s="49"/>
      <c r="D5" s="49"/>
      <c r="E5" s="49"/>
      <c r="F5" s="49"/>
      <c r="G5" s="49"/>
      <c r="H5" s="50"/>
    </row>
    <row r="6" spans="2:8" x14ac:dyDescent="0.3">
      <c r="B6" s="51"/>
      <c r="C6" s="52"/>
      <c r="D6" s="52"/>
      <c r="E6" s="52"/>
      <c r="F6" s="52"/>
      <c r="G6" s="52"/>
      <c r="H6" s="53"/>
    </row>
    <row r="7" spans="2:8" ht="12.75" customHeight="1" x14ac:dyDescent="0.3">
      <c r="B7" s="45" t="s">
        <v>21</v>
      </c>
      <c r="C7" s="46"/>
      <c r="D7" s="46"/>
      <c r="E7" s="46"/>
      <c r="F7" s="46"/>
      <c r="G7" s="46"/>
      <c r="H7" s="47"/>
    </row>
    <row r="8" spans="2:8" x14ac:dyDescent="0.3">
      <c r="B8" s="48"/>
      <c r="C8" s="49"/>
      <c r="D8" s="49"/>
      <c r="E8" s="49"/>
      <c r="F8" s="49"/>
      <c r="G8" s="49"/>
      <c r="H8" s="50"/>
    </row>
    <row r="9" spans="2:8" x14ac:dyDescent="0.3">
      <c r="B9" s="48"/>
      <c r="C9" s="49"/>
      <c r="D9" s="49"/>
      <c r="E9" s="49"/>
      <c r="F9" s="49"/>
      <c r="G9" s="49"/>
      <c r="H9" s="50"/>
    </row>
    <row r="10" spans="2:8" x14ac:dyDescent="0.3">
      <c r="B10" s="48"/>
      <c r="C10" s="49"/>
      <c r="D10" s="49"/>
      <c r="E10" s="49"/>
      <c r="F10" s="49"/>
      <c r="G10" s="49"/>
      <c r="H10" s="50"/>
    </row>
    <row r="11" spans="2:8" x14ac:dyDescent="0.3">
      <c r="B11" s="48"/>
      <c r="C11" s="49"/>
      <c r="D11" s="49"/>
      <c r="E11" s="49"/>
      <c r="F11" s="49"/>
      <c r="G11" s="49"/>
      <c r="H11" s="50"/>
    </row>
    <row r="12" spans="2:8" x14ac:dyDescent="0.3">
      <c r="B12" s="48"/>
      <c r="C12" s="49"/>
      <c r="D12" s="49"/>
      <c r="E12" s="49"/>
      <c r="F12" s="49"/>
      <c r="G12" s="49"/>
      <c r="H12" s="50"/>
    </row>
    <row r="13" spans="2:8" x14ac:dyDescent="0.3">
      <c r="B13" s="48"/>
      <c r="C13" s="49"/>
      <c r="D13" s="49"/>
      <c r="E13" s="49"/>
      <c r="F13" s="49"/>
      <c r="G13" s="49"/>
      <c r="H13" s="50"/>
    </row>
    <row r="14" spans="2:8" x14ac:dyDescent="0.3">
      <c r="B14" s="51"/>
      <c r="C14" s="52"/>
      <c r="D14" s="52"/>
      <c r="E14" s="52"/>
      <c r="F14" s="52"/>
      <c r="G14" s="52"/>
      <c r="H14" s="53"/>
    </row>
    <row r="15" spans="2:8" ht="12.75" customHeight="1" x14ac:dyDescent="0.3">
      <c r="B15" s="45" t="s">
        <v>60</v>
      </c>
      <c r="C15" s="46"/>
      <c r="D15" s="46"/>
      <c r="E15" s="46"/>
      <c r="F15" s="46"/>
      <c r="G15" s="46"/>
      <c r="H15" s="47"/>
    </row>
    <row r="16" spans="2:8" ht="12.75" customHeight="1" x14ac:dyDescent="0.3">
      <c r="B16" s="48"/>
      <c r="C16" s="49"/>
      <c r="D16" s="49"/>
      <c r="E16" s="49"/>
      <c r="F16" s="49"/>
      <c r="G16" s="49"/>
      <c r="H16" s="50"/>
    </row>
    <row r="17" spans="2:8" x14ac:dyDescent="0.3">
      <c r="B17" s="48"/>
      <c r="C17" s="49"/>
      <c r="D17" s="49"/>
      <c r="E17" s="49"/>
      <c r="F17" s="49"/>
      <c r="G17" s="49"/>
      <c r="H17" s="50"/>
    </row>
    <row r="18" spans="2:8" x14ac:dyDescent="0.3">
      <c r="B18" s="48"/>
      <c r="C18" s="49"/>
      <c r="D18" s="49"/>
      <c r="E18" s="49"/>
      <c r="F18" s="49"/>
      <c r="G18" s="49"/>
      <c r="H18" s="50"/>
    </row>
    <row r="19" spans="2:8" x14ac:dyDescent="0.3">
      <c r="B19" s="51"/>
      <c r="C19" s="52"/>
      <c r="D19" s="52"/>
      <c r="E19" s="52"/>
      <c r="F19" s="52"/>
      <c r="G19" s="52"/>
      <c r="H19" s="53"/>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N43"/>
  <sheetViews>
    <sheetView showGridLines="0" view="pageBreakPreview" zoomScale="60" zoomScaleNormal="80" workbookViewId="0">
      <pane xSplit="2" ySplit="5" topLeftCell="E6" activePane="bottomRight" state="frozen"/>
      <selection pane="topRight" activeCell="C1" sqref="C1"/>
      <selection pane="bottomLeft" activeCell="A6" sqref="A6"/>
      <selection pane="bottomRight" activeCell="W8" sqref="W8"/>
    </sheetView>
  </sheetViews>
  <sheetFormatPr defaultColWidth="9.109375" defaultRowHeight="15.6" x14ac:dyDescent="0.3"/>
  <cols>
    <col min="1" max="1" width="1.44140625" style="1" customWidth="1"/>
    <col min="2" max="2" width="46.5546875" style="1" bestFit="1" customWidth="1"/>
    <col min="3" max="3" width="10.5546875" style="1" bestFit="1" customWidth="1"/>
    <col min="4" max="4" width="10" style="1" bestFit="1" customWidth="1"/>
    <col min="5" max="5" width="10.5546875" style="1" bestFit="1" customWidth="1"/>
    <col min="6" max="6" width="10" style="1" bestFit="1" customWidth="1"/>
    <col min="7" max="40" width="10.5546875" style="1" customWidth="1"/>
    <col min="41" max="16384" width="9.109375" style="1"/>
  </cols>
  <sheetData>
    <row r="2" spans="2:40" ht="45.75" customHeight="1" x14ac:dyDescent="0.3"/>
    <row r="3" spans="2:40" ht="16.2" thickBot="1" x14ac:dyDescent="0.35"/>
    <row r="4" spans="2:40" ht="97.5" customHeight="1" thickBot="1" x14ac:dyDescent="0.35">
      <c r="C4" s="58" t="s">
        <v>40</v>
      </c>
      <c r="D4" s="59"/>
      <c r="E4" s="58" t="s">
        <v>36</v>
      </c>
      <c r="F4" s="59"/>
      <c r="G4" s="58" t="s">
        <v>37</v>
      </c>
      <c r="H4" s="59"/>
      <c r="I4" s="58" t="s">
        <v>38</v>
      </c>
      <c r="J4" s="59"/>
      <c r="K4" s="58" t="s">
        <v>22</v>
      </c>
      <c r="L4" s="59"/>
      <c r="M4" s="58" t="s">
        <v>23</v>
      </c>
      <c r="N4" s="59"/>
      <c r="O4" s="58" t="s">
        <v>24</v>
      </c>
      <c r="P4" s="59"/>
      <c r="Q4" s="58" t="s">
        <v>25</v>
      </c>
      <c r="R4" s="59"/>
      <c r="S4" s="58" t="s">
        <v>26</v>
      </c>
      <c r="T4" s="59"/>
      <c r="U4" s="58" t="s">
        <v>27</v>
      </c>
      <c r="V4" s="59"/>
      <c r="W4" s="58" t="s">
        <v>49</v>
      </c>
      <c r="X4" s="59"/>
      <c r="Y4" s="58" t="s">
        <v>28</v>
      </c>
      <c r="Z4" s="59"/>
      <c r="AA4" s="58" t="s">
        <v>29</v>
      </c>
      <c r="AB4" s="59"/>
      <c r="AC4" s="58" t="s">
        <v>30</v>
      </c>
      <c r="AD4" s="59"/>
      <c r="AE4" s="58" t="s">
        <v>31</v>
      </c>
      <c r="AF4" s="59"/>
      <c r="AG4" s="58" t="s">
        <v>32</v>
      </c>
      <c r="AH4" s="59"/>
      <c r="AI4" s="58" t="s">
        <v>33</v>
      </c>
      <c r="AJ4" s="59"/>
      <c r="AK4" s="58" t="s">
        <v>34</v>
      </c>
      <c r="AL4" s="59"/>
      <c r="AM4" s="58" t="s">
        <v>35</v>
      </c>
      <c r="AN4" s="59"/>
    </row>
    <row r="5" spans="2:40" ht="63" thickBot="1" x14ac:dyDescent="0.35">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row>
    <row r="6" spans="2:40" ht="5.25" customHeight="1" thickBot="1" x14ac:dyDescent="0.35"/>
    <row r="7" spans="2:40" x14ac:dyDescent="0.3">
      <c r="B7" s="9" t="s">
        <v>41</v>
      </c>
      <c r="C7" s="27">
        <v>0</v>
      </c>
      <c r="D7" s="28">
        <v>0</v>
      </c>
      <c r="E7" s="27">
        <v>-3.5606700374991584E-3</v>
      </c>
      <c r="F7" s="28">
        <v>-9.6491704469054973E-3</v>
      </c>
      <c r="G7" s="27">
        <v>1.1120684901668954E-2</v>
      </c>
      <c r="H7" s="28">
        <v>3.0136289791652615E-2</v>
      </c>
      <c r="I7" s="27">
        <v>1.1120684901668954E-2</v>
      </c>
      <c r="J7" s="28">
        <v>3.0136289791652615E-2</v>
      </c>
      <c r="K7" s="27">
        <v>1.2189552860909503E-2</v>
      </c>
      <c r="L7" s="28">
        <v>3.3032848308821361E-2</v>
      </c>
      <c r="M7" s="27">
        <v>1.3143055735903575E-2</v>
      </c>
      <c r="N7" s="28">
        <v>3.5616775397132816E-2</v>
      </c>
      <c r="O7" s="27">
        <v>1.3197847220967951E-2</v>
      </c>
      <c r="P7" s="28">
        <v>3.5765256546146151E-2</v>
      </c>
      <c r="Q7" s="27">
        <v>1.3732940748916844E-2</v>
      </c>
      <c r="R7" s="28">
        <v>3.7215323135253886E-2</v>
      </c>
      <c r="S7" s="27">
        <v>1.3732940748916844E-2</v>
      </c>
      <c r="T7" s="28">
        <v>3.7215323135253886E-2</v>
      </c>
      <c r="U7" s="27">
        <v>1.3234215176676001E-2</v>
      </c>
      <c r="V7" s="28">
        <v>3.586381120011195E-2</v>
      </c>
      <c r="W7" s="27">
        <v>1.4355218915011347E-2</v>
      </c>
      <c r="X7" s="28">
        <v>3.8901654086113346E-2</v>
      </c>
      <c r="Y7" s="27">
        <v>1.3917212430496262E-2</v>
      </c>
      <c r="Z7" s="28">
        <v>3.7714686694744426E-2</v>
      </c>
      <c r="AA7" s="27">
        <v>7.255728416460272E-3</v>
      </c>
      <c r="AB7" s="28">
        <v>1.9662524038889018E-2</v>
      </c>
      <c r="AC7" s="27">
        <v>7.255728416460272E-3</v>
      </c>
      <c r="AD7" s="28">
        <v>1.9662524038889018E-2</v>
      </c>
      <c r="AE7" s="27">
        <v>6.9674483881294602E-3</v>
      </c>
      <c r="AF7" s="28">
        <v>1.8881305026594131E-2</v>
      </c>
      <c r="AG7" s="27">
        <v>7.0432161980504837E-3</v>
      </c>
      <c r="AH7" s="28">
        <v>1.9086630570555485E-2</v>
      </c>
      <c r="AI7" s="27">
        <v>7.0432161980504837E-3</v>
      </c>
      <c r="AJ7" s="28">
        <v>1.9086630570555485E-2</v>
      </c>
      <c r="AK7" s="27">
        <v>2.0659724220565057E-2</v>
      </c>
      <c r="AL7" s="28">
        <v>5.4726554318724752E-2</v>
      </c>
      <c r="AM7" s="27">
        <v>3.9129363947800089E-2</v>
      </c>
      <c r="AN7" s="28">
        <v>0.10365168666747415</v>
      </c>
    </row>
    <row r="8" spans="2:40" x14ac:dyDescent="0.3">
      <c r="B8" s="10" t="s">
        <v>42</v>
      </c>
      <c r="C8" s="29">
        <v>0</v>
      </c>
      <c r="D8" s="30">
        <v>0</v>
      </c>
      <c r="E8" s="29">
        <v>-2.1282963279140032E-3</v>
      </c>
      <c r="F8" s="30">
        <v>-3.1958860684495605E-3</v>
      </c>
      <c r="G8" s="29">
        <v>7.6253619998982725E-3</v>
      </c>
      <c r="H8" s="30">
        <v>1.1450373645218503E-2</v>
      </c>
      <c r="I8" s="29">
        <v>7.6253619998982725E-3</v>
      </c>
      <c r="J8" s="30">
        <v>1.1450373645218503E-2</v>
      </c>
      <c r="K8" s="29">
        <v>7.7310410240414296E-3</v>
      </c>
      <c r="L8" s="30">
        <v>1.1609063070443959E-2</v>
      </c>
      <c r="M8" s="29">
        <v>-6.8219312470610971E-3</v>
      </c>
      <c r="N8" s="30">
        <v>-1.0243928322600349E-2</v>
      </c>
      <c r="O8" s="29">
        <v>-6.807219065043113E-3</v>
      </c>
      <c r="P8" s="30">
        <v>-1.0221836259135753E-2</v>
      </c>
      <c r="Q8" s="29">
        <v>-7.189440688155635E-3</v>
      </c>
      <c r="R8" s="30">
        <v>-1.0795786767974436E-2</v>
      </c>
      <c r="S8" s="29">
        <v>-7.189440688155635E-3</v>
      </c>
      <c r="T8" s="30">
        <v>-1.0795786767974436E-2</v>
      </c>
      <c r="U8" s="29">
        <v>-7.9789725640371234E-3</v>
      </c>
      <c r="V8" s="30">
        <v>-1.1981361299881588E-2</v>
      </c>
      <c r="W8" s="29">
        <v>-7.9054116539474251E-3</v>
      </c>
      <c r="X8" s="30">
        <v>-1.187090098255883E-2</v>
      </c>
      <c r="Y8" s="29">
        <v>-8.687408386884532E-3</v>
      </c>
      <c r="Z8" s="30">
        <v>-1.3045160615293705E-2</v>
      </c>
      <c r="AA8" s="29">
        <v>7.6872500446956149E-3</v>
      </c>
      <c r="AB8" s="30">
        <v>1.1543305788913161E-2</v>
      </c>
      <c r="AC8" s="29">
        <v>7.6872500446956149E-3</v>
      </c>
      <c r="AD8" s="30">
        <v>1.1543305788913161E-2</v>
      </c>
      <c r="AE8" s="29">
        <v>1.0562436132122155E-2</v>
      </c>
      <c r="AF8" s="30">
        <v>1.5860734259982134E-2</v>
      </c>
      <c r="AG8" s="29">
        <v>9.4262952650994158E-3</v>
      </c>
      <c r="AH8" s="30">
        <v>1.4154685754850682E-2</v>
      </c>
      <c r="AI8" s="29">
        <v>9.4262952650994158E-3</v>
      </c>
      <c r="AJ8" s="30">
        <v>1.4154685754850682E-2</v>
      </c>
      <c r="AK8" s="29">
        <v>3.8610152155821975E-2</v>
      </c>
      <c r="AL8" s="30">
        <v>5.0023955355937622E-2</v>
      </c>
      <c r="AM8" s="29">
        <v>6.2319131018843565E-2</v>
      </c>
      <c r="AN8" s="30">
        <v>8.0741702734713483E-2</v>
      </c>
    </row>
    <row r="9" spans="2:40" x14ac:dyDescent="0.3">
      <c r="B9" s="10" t="s">
        <v>43</v>
      </c>
      <c r="C9" s="29">
        <v>0</v>
      </c>
      <c r="D9" s="30">
        <v>0</v>
      </c>
      <c r="E9" s="29">
        <v>6.1501764837250672E-3</v>
      </c>
      <c r="F9" s="30">
        <v>1.3789788590126584E-2</v>
      </c>
      <c r="G9" s="29">
        <v>-1.5755337340708775E-2</v>
      </c>
      <c r="H9" s="30">
        <v>-3.5326266111131766E-2</v>
      </c>
      <c r="I9" s="29">
        <v>-1.5755337340708775E-2</v>
      </c>
      <c r="J9" s="30">
        <v>-3.5326266111131766E-2</v>
      </c>
      <c r="K9" s="29">
        <v>-1.3670029964371166E-2</v>
      </c>
      <c r="L9" s="30">
        <v>-3.0650636405021192E-2</v>
      </c>
      <c r="M9" s="29">
        <v>-1.6712302656974654E-2</v>
      </c>
      <c r="N9" s="30">
        <v>-3.7471952407177156E-2</v>
      </c>
      <c r="O9" s="29">
        <v>-1.6306537318814929E-2</v>
      </c>
      <c r="P9" s="30">
        <v>-3.6562154412724368E-2</v>
      </c>
      <c r="Q9" s="29">
        <v>-1.5240464608552107E-2</v>
      </c>
      <c r="R9" s="30">
        <v>-3.41718299504703E-2</v>
      </c>
      <c r="S9" s="29">
        <v>-1.5240464608552107E-2</v>
      </c>
      <c r="T9" s="30">
        <v>-3.41718299504703E-2</v>
      </c>
      <c r="U9" s="29">
        <v>-8.6242129119614708E-3</v>
      </c>
      <c r="V9" s="30">
        <v>-1.9337017909468734E-2</v>
      </c>
      <c r="W9" s="29">
        <v>-7.6997431694169061E-3</v>
      </c>
      <c r="X9" s="30">
        <v>-1.7264192464313766E-2</v>
      </c>
      <c r="Y9" s="29">
        <v>-8.3116633569820797E-3</v>
      </c>
      <c r="Z9" s="30">
        <v>-1.8636226265764222E-2</v>
      </c>
      <c r="AA9" s="29">
        <v>-6.7012926828143859E-3</v>
      </c>
      <c r="AB9" s="30">
        <v>-1.502548904427492E-2</v>
      </c>
      <c r="AC9" s="29">
        <v>-6.7012926828143859E-3</v>
      </c>
      <c r="AD9" s="30">
        <v>-1.502548904427492E-2</v>
      </c>
      <c r="AE9" s="29">
        <v>-7.5226510525381318E-3</v>
      </c>
      <c r="AF9" s="30">
        <v>-1.6867120468218033E-2</v>
      </c>
      <c r="AG9" s="29">
        <v>-7.1892251861603862E-3</v>
      </c>
      <c r="AH9" s="30">
        <v>-1.6119520424545009E-2</v>
      </c>
      <c r="AI9" s="29">
        <v>-7.1892251861603862E-3</v>
      </c>
      <c r="AJ9" s="30">
        <v>-1.6119520424545009E-2</v>
      </c>
      <c r="AK9" s="29">
        <v>-4.771361605761526E-3</v>
      </c>
      <c r="AL9" s="30">
        <v>-1.0526001599444168E-2</v>
      </c>
      <c r="AM9" s="29">
        <v>1.0591534898257038E-2</v>
      </c>
      <c r="AN9" s="30">
        <v>2.3365764846871695E-2</v>
      </c>
    </row>
    <row r="10" spans="2:40" x14ac:dyDescent="0.3">
      <c r="B10" s="10" t="s">
        <v>44</v>
      </c>
      <c r="C10" s="29">
        <v>0</v>
      </c>
      <c r="D10" s="30">
        <v>0</v>
      </c>
      <c r="E10" s="29">
        <v>5.0192543177038917E-3</v>
      </c>
      <c r="F10" s="30">
        <v>6.6977952849671674E-3</v>
      </c>
      <c r="G10" s="29">
        <v>-1.2534874092558046E-2</v>
      </c>
      <c r="H10" s="30">
        <v>-1.6726791527311491E-2</v>
      </c>
      <c r="I10" s="29">
        <v>-1.2534874092558046E-2</v>
      </c>
      <c r="J10" s="30">
        <v>-1.6726791527311491E-2</v>
      </c>
      <c r="K10" s="29">
        <v>-1.1865338663272107E-2</v>
      </c>
      <c r="L10" s="30">
        <v>-1.5833349801202212E-2</v>
      </c>
      <c r="M10" s="29">
        <v>-2.2586959430146991E-2</v>
      </c>
      <c r="N10" s="30">
        <v>-3.0140499125413278E-2</v>
      </c>
      <c r="O10" s="29">
        <v>-2.1933223303950089E-2</v>
      </c>
      <c r="P10" s="30">
        <v>-2.9268140311433655E-2</v>
      </c>
      <c r="Q10" s="29">
        <v>-2.1918910306284678E-2</v>
      </c>
      <c r="R10" s="30">
        <v>-2.9249040755561451E-2</v>
      </c>
      <c r="S10" s="29">
        <v>-2.1918910306284678E-2</v>
      </c>
      <c r="T10" s="30">
        <v>-2.9249040755561451E-2</v>
      </c>
      <c r="U10" s="29">
        <v>-2.0291969574106616E-2</v>
      </c>
      <c r="V10" s="30">
        <v>-2.7078017875436178E-2</v>
      </c>
      <c r="W10" s="29">
        <v>-1.9470175194948092E-2</v>
      </c>
      <c r="X10" s="30">
        <v>-2.5981398702638714E-2</v>
      </c>
      <c r="Y10" s="29">
        <v>-2.0179930738798646E-2</v>
      </c>
      <c r="Z10" s="30">
        <v>-2.6928510969557395E-2</v>
      </c>
      <c r="AA10" s="29">
        <v>-7.7625332384114731E-3</v>
      </c>
      <c r="AB10" s="30">
        <v>-1.0358482601737551E-2</v>
      </c>
      <c r="AC10" s="29">
        <v>-7.7625332384114731E-3</v>
      </c>
      <c r="AD10" s="30">
        <v>-1.0358482601737551E-2</v>
      </c>
      <c r="AE10" s="29">
        <v>-5.9011532893911145E-3</v>
      </c>
      <c r="AF10" s="30">
        <v>-7.8746192513377E-3</v>
      </c>
      <c r="AG10" s="29">
        <v>-6.4917134991012704E-3</v>
      </c>
      <c r="AH10" s="30">
        <v>-8.6626748344418303E-3</v>
      </c>
      <c r="AI10" s="29">
        <v>-6.4917134991012704E-3</v>
      </c>
      <c r="AJ10" s="30">
        <v>-8.6626748344418303E-3</v>
      </c>
      <c r="AK10" s="29">
        <v>1.0704726000174469E-2</v>
      </c>
      <c r="AL10" s="30">
        <v>1.566792937788275E-2</v>
      </c>
      <c r="AM10" s="29">
        <v>3.1698870732033368E-2</v>
      </c>
      <c r="AN10" s="30">
        <v>4.6395925311870867E-2</v>
      </c>
    </row>
    <row r="11" spans="2:40" x14ac:dyDescent="0.3">
      <c r="B11" s="10" t="s">
        <v>45</v>
      </c>
      <c r="C11" s="29">
        <v>0</v>
      </c>
      <c r="D11" s="30">
        <v>0</v>
      </c>
      <c r="E11" s="29">
        <v>5.2345611992190566E-3</v>
      </c>
      <c r="F11" s="30">
        <v>1.1412523226623339E-2</v>
      </c>
      <c r="G11" s="29">
        <v>-6.284091737175701E-3</v>
      </c>
      <c r="H11" s="30">
        <v>-1.3700736351969667E-2</v>
      </c>
      <c r="I11" s="29">
        <v>-6.284091737175701E-3</v>
      </c>
      <c r="J11" s="30">
        <v>-1.3700736351969667E-2</v>
      </c>
      <c r="K11" s="29">
        <v>-5.0996434193499862E-3</v>
      </c>
      <c r="L11" s="30">
        <v>-1.1118372057530301E-2</v>
      </c>
      <c r="M11" s="29">
        <v>-5.2419273987563964E-3</v>
      </c>
      <c r="N11" s="30">
        <v>-1.1428583201875231E-2</v>
      </c>
      <c r="O11" s="29">
        <v>-5.3887013280219387E-3</v>
      </c>
      <c r="P11" s="30">
        <v>-1.1748583448897953E-2</v>
      </c>
      <c r="Q11" s="29">
        <v>-3.5679578104329535E-3</v>
      </c>
      <c r="R11" s="30">
        <v>-7.7789522050588644E-3</v>
      </c>
      <c r="S11" s="29">
        <v>-3.5679578104329535E-3</v>
      </c>
      <c r="T11" s="30">
        <v>-7.7789522050588644E-3</v>
      </c>
      <c r="U11" s="29">
        <v>-1.3074006671838667E-2</v>
      </c>
      <c r="V11" s="30">
        <v>-2.8504281281428234E-2</v>
      </c>
      <c r="W11" s="29">
        <v>-1.6852694649548638E-2</v>
      </c>
      <c r="X11" s="30">
        <v>-3.6742672747404725E-2</v>
      </c>
      <c r="Y11" s="29">
        <v>-1.734031260861213E-2</v>
      </c>
      <c r="Z11" s="30">
        <v>-3.7805789801869771E-2</v>
      </c>
      <c r="AA11" s="29">
        <v>-1.4170954486308229E-2</v>
      </c>
      <c r="AB11" s="30">
        <v>-3.0895874756903474E-2</v>
      </c>
      <c r="AC11" s="29">
        <v>-1.4170954486308229E-2</v>
      </c>
      <c r="AD11" s="30">
        <v>-3.0895874756903474E-2</v>
      </c>
      <c r="AE11" s="29">
        <v>-1.5337910541865729E-2</v>
      </c>
      <c r="AF11" s="30">
        <v>-3.3440101977035397E-2</v>
      </c>
      <c r="AG11" s="29">
        <v>-1.5362386279982654E-2</v>
      </c>
      <c r="AH11" s="30">
        <v>-3.3493464602691425E-2</v>
      </c>
      <c r="AI11" s="29">
        <v>-1.5362386279982654E-2</v>
      </c>
      <c r="AJ11" s="30">
        <v>-3.3493464602691425E-2</v>
      </c>
      <c r="AK11" s="29">
        <v>6.2650483124573331E-2</v>
      </c>
      <c r="AL11" s="30">
        <v>0.12591700114013271</v>
      </c>
      <c r="AM11" s="29">
        <v>7.7928700219755065E-2</v>
      </c>
      <c r="AN11" s="30">
        <v>0.15662366425664764</v>
      </c>
    </row>
    <row r="12" spans="2:40" x14ac:dyDescent="0.3">
      <c r="B12" s="10" t="s">
        <v>46</v>
      </c>
      <c r="C12" s="29">
        <v>0</v>
      </c>
      <c r="D12" s="30">
        <v>0</v>
      </c>
      <c r="E12" s="29">
        <v>9.0715600932966822E-4</v>
      </c>
      <c r="F12" s="30">
        <v>1.5557315146885742E-3</v>
      </c>
      <c r="G12" s="29">
        <v>-6.9622511144462607E-3</v>
      </c>
      <c r="H12" s="30">
        <v>-1.1939945676954222E-2</v>
      </c>
      <c r="I12" s="29">
        <v>-6.9622511144462607E-3</v>
      </c>
      <c r="J12" s="30">
        <v>-1.1939945676954222E-2</v>
      </c>
      <c r="K12" s="29">
        <v>-9.0051588383699421E-3</v>
      </c>
      <c r="L12" s="30">
        <v>-1.5443439998793052E-2</v>
      </c>
      <c r="M12" s="29">
        <v>-1.1304097993766415E-2</v>
      </c>
      <c r="N12" s="30">
        <v>-1.938601664230144E-2</v>
      </c>
      <c r="O12" s="29">
        <v>-1.1548828999020877E-2</v>
      </c>
      <c r="P12" s="30">
        <v>-1.9805719244257558E-2</v>
      </c>
      <c r="Q12" s="29">
        <v>-1.3212252317312045E-2</v>
      </c>
      <c r="R12" s="30">
        <v>-2.2658414978969699E-2</v>
      </c>
      <c r="S12" s="29">
        <v>-1.3212252317312045E-2</v>
      </c>
      <c r="T12" s="30">
        <v>-2.2658414978969699E-2</v>
      </c>
      <c r="U12" s="29">
        <v>-7.5790680730084548E-3</v>
      </c>
      <c r="V12" s="30">
        <v>-1.2997758855018526E-2</v>
      </c>
      <c r="W12" s="29">
        <v>-8.4289096431330313E-3</v>
      </c>
      <c r="X12" s="30">
        <v>-1.4455198699475202E-2</v>
      </c>
      <c r="Y12" s="29">
        <v>-9.0447828407309583E-3</v>
      </c>
      <c r="Z12" s="30">
        <v>-1.5511393370183368E-2</v>
      </c>
      <c r="AA12" s="29">
        <v>-1.4087423134727661E-3</v>
      </c>
      <c r="AB12" s="30">
        <v>-2.4159293336589727E-3</v>
      </c>
      <c r="AC12" s="29">
        <v>-1.4087423134727661E-3</v>
      </c>
      <c r="AD12" s="30">
        <v>-2.4159293336589727E-3</v>
      </c>
      <c r="AE12" s="29">
        <v>-1.5021949622369135E-3</v>
      </c>
      <c r="AF12" s="30">
        <v>-2.5761963983295111E-3</v>
      </c>
      <c r="AG12" s="29">
        <v>-1.6797224892061147E-3</v>
      </c>
      <c r="AH12" s="30">
        <v>-2.8806480754282049E-3</v>
      </c>
      <c r="AI12" s="29">
        <v>-1.6797224892061147E-3</v>
      </c>
      <c r="AJ12" s="30">
        <v>-2.8806480754282049E-3</v>
      </c>
      <c r="AK12" s="29">
        <v>2.6600443715374622E-2</v>
      </c>
      <c r="AL12" s="30">
        <v>4.8728609027903769E-2</v>
      </c>
      <c r="AM12" s="29">
        <v>4.3303844526089375E-2</v>
      </c>
      <c r="AN12" s="30">
        <v>7.93271019045938E-2</v>
      </c>
    </row>
    <row r="13" spans="2:40" x14ac:dyDescent="0.3">
      <c r="B13" s="10" t="s">
        <v>47</v>
      </c>
      <c r="C13" s="29">
        <v>0</v>
      </c>
      <c r="D13" s="30">
        <v>0</v>
      </c>
      <c r="E13" s="29">
        <v>-7.0772968873411557E-4</v>
      </c>
      <c r="F13" s="30">
        <v>-1.1445568500900727E-3</v>
      </c>
      <c r="G13" s="29">
        <v>-9.828667879539954E-3</v>
      </c>
      <c r="H13" s="30">
        <v>-1.5895149416307763E-2</v>
      </c>
      <c r="I13" s="29">
        <v>-9.8295004720357904E-3</v>
      </c>
      <c r="J13" s="30">
        <v>-1.5896495904182517E-2</v>
      </c>
      <c r="K13" s="29">
        <v>-1.3217739221160874E-2</v>
      </c>
      <c r="L13" s="30">
        <v>-2.1376034111753484E-2</v>
      </c>
      <c r="M13" s="29">
        <v>-1.4480926076573586E-2</v>
      </c>
      <c r="N13" s="30">
        <v>-2.3418889161245904E-2</v>
      </c>
      <c r="O13" s="29">
        <v>-1.4896075778842888E-2</v>
      </c>
      <c r="P13" s="30">
        <v>-2.4090278878406091E-2</v>
      </c>
      <c r="Q13" s="29">
        <v>-1.7606522612399256E-2</v>
      </c>
      <c r="R13" s="30">
        <v>-2.8473676296282058E-2</v>
      </c>
      <c r="S13" s="29">
        <v>-1.7606522612399256E-2</v>
      </c>
      <c r="T13" s="30">
        <v>-2.8473676296282058E-2</v>
      </c>
      <c r="U13" s="29">
        <v>-1.2784021527366018E-2</v>
      </c>
      <c r="V13" s="30">
        <v>-2.0674615808494279E-2</v>
      </c>
      <c r="W13" s="29">
        <v>-1.3227446265516307E-2</v>
      </c>
      <c r="X13" s="30">
        <v>-2.1391732568788902E-2</v>
      </c>
      <c r="Y13" s="29">
        <v>-1.3305883491255499E-2</v>
      </c>
      <c r="Z13" s="30">
        <v>-2.1518583067575259E-2</v>
      </c>
      <c r="AA13" s="29">
        <v>-4.584432330993371E-3</v>
      </c>
      <c r="AB13" s="30">
        <v>-7.4140501829127459E-3</v>
      </c>
      <c r="AC13" s="29">
        <v>-4.584432330993371E-3</v>
      </c>
      <c r="AD13" s="30">
        <v>-7.4140501829127459E-3</v>
      </c>
      <c r="AE13" s="29">
        <v>-3.2924619255630949E-3</v>
      </c>
      <c r="AF13" s="30">
        <v>-5.324645709442688E-3</v>
      </c>
      <c r="AG13" s="29">
        <v>-3.6047409095926186E-3</v>
      </c>
      <c r="AH13" s="30">
        <v>-5.8296705176421604E-3</v>
      </c>
      <c r="AI13" s="29">
        <v>-3.6047409095926186E-3</v>
      </c>
      <c r="AJ13" s="30">
        <v>-5.8296705176421604E-3</v>
      </c>
      <c r="AK13" s="29">
        <v>2.9904285754452475E-2</v>
      </c>
      <c r="AL13" s="30">
        <v>4.8223585695827964E-2</v>
      </c>
      <c r="AM13" s="29">
        <v>4.8819458326149423E-2</v>
      </c>
      <c r="AN13" s="30">
        <v>7.8726151547172218E-2</v>
      </c>
    </row>
    <row r="14" spans="2:40" x14ac:dyDescent="0.3">
      <c r="B14" s="10" t="s">
        <v>48</v>
      </c>
      <c r="C14" s="29">
        <v>0</v>
      </c>
      <c r="D14" s="30">
        <v>0</v>
      </c>
      <c r="E14" s="29">
        <v>3.2517789254100649E-3</v>
      </c>
      <c r="F14" s="30">
        <v>6.0698421148437376E-3</v>
      </c>
      <c r="G14" s="29">
        <v>2.3527296195930969E-3</v>
      </c>
      <c r="H14" s="30">
        <v>4.3916568922484078E-3</v>
      </c>
      <c r="I14" s="29">
        <v>3.9609699078428928E-3</v>
      </c>
      <c r="J14" s="30">
        <v>7.3936336121687152E-3</v>
      </c>
      <c r="K14" s="29">
        <v>5.5149343795259931E-3</v>
      </c>
      <c r="L14" s="30">
        <v>1.0294297898257643E-2</v>
      </c>
      <c r="M14" s="29">
        <v>2.6597741593148427E-2</v>
      </c>
      <c r="N14" s="30">
        <v>4.9647929882399966E-2</v>
      </c>
      <c r="O14" s="29">
        <v>2.6597741593148427E-2</v>
      </c>
      <c r="P14" s="30">
        <v>4.9647929882399966E-2</v>
      </c>
      <c r="Q14" s="29">
        <v>2.7758169384177078E-2</v>
      </c>
      <c r="R14" s="30">
        <v>5.1814009938513594E-2</v>
      </c>
      <c r="S14" s="29">
        <v>2.7758169384177078E-2</v>
      </c>
      <c r="T14" s="30">
        <v>5.1814009938513594E-2</v>
      </c>
      <c r="U14" s="29">
        <v>2.5010442360896779E-2</v>
      </c>
      <c r="V14" s="30">
        <v>4.6685042198525428E-2</v>
      </c>
      <c r="W14" s="29">
        <v>2.5563349229229537E-2</v>
      </c>
      <c r="X14" s="30">
        <v>4.7717110328609369E-2</v>
      </c>
      <c r="Y14" s="29">
        <v>2.4894316219167267E-2</v>
      </c>
      <c r="Z14" s="30">
        <v>4.6468278586400791E-2</v>
      </c>
      <c r="AA14" s="29">
        <v>3.1925029669117588E-2</v>
      </c>
      <c r="AB14" s="30">
        <v>5.9591963060284803E-2</v>
      </c>
      <c r="AC14" s="29">
        <v>3.1925029669117588E-2</v>
      </c>
      <c r="AD14" s="30">
        <v>5.9591963060284803E-2</v>
      </c>
      <c r="AE14" s="29">
        <v>3.1847353819740798E-2</v>
      </c>
      <c r="AF14" s="30">
        <v>5.9446971610168209E-2</v>
      </c>
      <c r="AG14" s="29">
        <v>3.1859045606341674E-2</v>
      </c>
      <c r="AH14" s="30">
        <v>5.9468795756377091E-2</v>
      </c>
      <c r="AI14" s="29">
        <v>3.1859045606341674E-2</v>
      </c>
      <c r="AJ14" s="30">
        <v>5.9468795756377091E-2</v>
      </c>
      <c r="AK14" s="29">
        <v>8.9264110920523887E-3</v>
      </c>
      <c r="AL14" s="30">
        <v>1.6224017327792994E-2</v>
      </c>
      <c r="AM14" s="29">
        <v>2.5432331133373731E-2</v>
      </c>
      <c r="AN14" s="30">
        <v>4.6224017327793021E-2</v>
      </c>
    </row>
    <row r="15" spans="2:40" ht="7.5" customHeight="1" x14ac:dyDescent="0.3"/>
    <row r="16" spans="2:40" ht="3" customHeight="1" thickBot="1" x14ac:dyDescent="0.35"/>
    <row r="17" spans="2:40" ht="97.5" customHeight="1" thickBot="1" x14ac:dyDescent="0.35">
      <c r="C17" s="58" t="s">
        <v>40</v>
      </c>
      <c r="D17" s="59"/>
      <c r="E17" s="58" t="str">
        <f>E4</f>
        <v>Input 102-A: Load factor</v>
      </c>
      <c r="F17" s="59"/>
      <c r="G17" s="58" t="str">
        <f>G4</f>
        <v>Input 102-A: Coincidence factor</v>
      </c>
      <c r="H17" s="59"/>
      <c r="I17" s="58" t="str">
        <f>I4</f>
        <v>Input 104-A: Inputs by distribution timeband</v>
      </c>
      <c r="J17" s="59"/>
      <c r="K17" s="58" t="str">
        <f>K4</f>
        <v>Input 103-A: Diversity allowance</v>
      </c>
      <c r="L17" s="59"/>
      <c r="M17" s="58" t="str">
        <f>M4</f>
        <v>Input 103-D: Peaking probabilities by network level</v>
      </c>
      <c r="N17" s="59"/>
      <c r="O17" s="58" t="str">
        <f>O4</f>
        <v>Input 103-A: Average kVAr by kVA</v>
      </c>
      <c r="P17" s="59"/>
      <c r="Q17" s="58" t="str">
        <f>Q4</f>
        <v>Input 103-A: Loss adjustment factors</v>
      </c>
      <c r="R17" s="59"/>
      <c r="S17" s="58" t="str">
        <f>S4</f>
        <v>Input 103-A: Proportion of load through 132kV/HV</v>
      </c>
      <c r="T17" s="59"/>
      <c r="U17" s="58" t="str">
        <f>U4</f>
        <v>Input 103-C: 500MW model</v>
      </c>
      <c r="V17" s="59"/>
      <c r="W17" s="58" t="str">
        <f>W4</f>
        <v>Input 102-C: Service model asset values</v>
      </c>
      <c r="X17" s="59"/>
      <c r="Y17" s="58" t="str">
        <f>Y4</f>
        <v>Input 104-B: LDNO discount inputs</v>
      </c>
      <c r="Z17" s="59"/>
      <c r="AA17" s="58" t="str">
        <f>AA4</f>
        <v>Input 104-F: Other expenditure</v>
      </c>
      <c r="AB17" s="59"/>
      <c r="AC17" s="58" t="str">
        <f>AC4</f>
        <v>Input 104-D: Days in charging year</v>
      </c>
      <c r="AD17" s="59"/>
      <c r="AE17" s="58" t="str">
        <f>AE4</f>
        <v>Input 104-D: Rate of return</v>
      </c>
      <c r="AF17" s="59"/>
      <c r="AG17" s="58" t="str">
        <f>AG4</f>
        <v>Input 104-E: Transmission Exit Charges</v>
      </c>
      <c r="AH17" s="59"/>
      <c r="AI17" s="58" t="str">
        <f>AI4</f>
        <v>Input 103-B: Customer contributions under current connection charging policy</v>
      </c>
      <c r="AJ17" s="59"/>
      <c r="AK17" s="58" t="str">
        <f>AK4</f>
        <v>Input 102-B: Volume forecasts for the charging year</v>
      </c>
      <c r="AL17" s="59"/>
      <c r="AM17" s="58" t="str">
        <f>AM4</f>
        <v>Input 104-C: CDCM target revenue</v>
      </c>
      <c r="AN17" s="59"/>
    </row>
    <row r="18" spans="2:40" ht="63" thickBot="1" x14ac:dyDescent="0.35">
      <c r="B18" s="8" t="s">
        <v>3</v>
      </c>
      <c r="C18" s="2" t="s">
        <v>1</v>
      </c>
      <c r="D18" s="3" t="s">
        <v>2</v>
      </c>
      <c r="E18" s="2" t="s">
        <v>1</v>
      </c>
      <c r="F18" s="3" t="s">
        <v>2</v>
      </c>
      <c r="G18" s="2" t="s">
        <v>1</v>
      </c>
      <c r="H18" s="3" t="s">
        <v>2</v>
      </c>
      <c r="I18" s="2" t="s">
        <v>1</v>
      </c>
      <c r="J18" s="3" t="s">
        <v>2</v>
      </c>
      <c r="K18" s="2" t="s">
        <v>1</v>
      </c>
      <c r="L18" s="3" t="s">
        <v>2</v>
      </c>
      <c r="M18" s="2" t="s">
        <v>1</v>
      </c>
      <c r="N18" s="3" t="s">
        <v>2</v>
      </c>
      <c r="O18" s="2" t="s">
        <v>1</v>
      </c>
      <c r="P18" s="3" t="s">
        <v>2</v>
      </c>
      <c r="Q18" s="2" t="s">
        <v>1</v>
      </c>
      <c r="R18" s="3" t="s">
        <v>2</v>
      </c>
      <c r="S18" s="2" t="s">
        <v>1</v>
      </c>
      <c r="T18" s="3" t="s">
        <v>2</v>
      </c>
      <c r="U18" s="2" t="s">
        <v>1</v>
      </c>
      <c r="V18" s="3" t="s">
        <v>2</v>
      </c>
      <c r="W18" s="2" t="s">
        <v>1</v>
      </c>
      <c r="X18" s="3" t="s">
        <v>2</v>
      </c>
      <c r="Y18" s="2" t="s">
        <v>1</v>
      </c>
      <c r="Z18" s="3" t="s">
        <v>2</v>
      </c>
      <c r="AA18" s="2" t="s">
        <v>1</v>
      </c>
      <c r="AB18" s="3" t="s">
        <v>2</v>
      </c>
      <c r="AC18" s="2" t="s">
        <v>1</v>
      </c>
      <c r="AD18" s="3" t="s">
        <v>2</v>
      </c>
      <c r="AE18" s="2" t="s">
        <v>1</v>
      </c>
      <c r="AF18" s="3" t="s">
        <v>2</v>
      </c>
      <c r="AG18" s="2" t="s">
        <v>1</v>
      </c>
      <c r="AH18" s="3" t="s">
        <v>2</v>
      </c>
      <c r="AI18" s="2" t="s">
        <v>1</v>
      </c>
      <c r="AJ18" s="3" t="s">
        <v>2</v>
      </c>
      <c r="AK18" s="2" t="s">
        <v>1</v>
      </c>
      <c r="AL18" s="3" t="s">
        <v>2</v>
      </c>
      <c r="AM18" s="2" t="s">
        <v>1</v>
      </c>
      <c r="AN18" s="3" t="s">
        <v>2</v>
      </c>
    </row>
    <row r="19" spans="2:40" ht="5.25" customHeight="1" thickBot="1" x14ac:dyDescent="0.35"/>
    <row r="20" spans="2:40" x14ac:dyDescent="0.3">
      <c r="B20" s="9" t="s">
        <v>41</v>
      </c>
      <c r="C20" s="31">
        <v>0</v>
      </c>
      <c r="D20" s="32">
        <v>0</v>
      </c>
      <c r="E20" s="31">
        <v>-3.5606700374991584E-3</v>
      </c>
      <c r="F20" s="32">
        <v>-9.6491704469054973E-3</v>
      </c>
      <c r="G20" s="31">
        <v>1.4681354939168112E-2</v>
      </c>
      <c r="H20" s="32">
        <v>3.9785460238558112E-2</v>
      </c>
      <c r="I20" s="31">
        <v>0</v>
      </c>
      <c r="J20" s="32">
        <v>0</v>
      </c>
      <c r="K20" s="31">
        <v>1.0688679592405492E-3</v>
      </c>
      <c r="L20" s="32">
        <v>2.8965585171687458E-3</v>
      </c>
      <c r="M20" s="31">
        <v>9.5350287499407216E-4</v>
      </c>
      <c r="N20" s="32">
        <v>2.5839270883114551E-3</v>
      </c>
      <c r="O20" s="31">
        <v>5.4791485064376033E-5</v>
      </c>
      <c r="P20" s="32">
        <v>1.4848114901333531E-4</v>
      </c>
      <c r="Q20" s="31">
        <v>5.3509352794889331E-4</v>
      </c>
      <c r="R20" s="32">
        <v>1.4500665891077347E-3</v>
      </c>
      <c r="S20" s="31">
        <v>0</v>
      </c>
      <c r="T20" s="32">
        <v>0</v>
      </c>
      <c r="U20" s="31">
        <v>-4.9872557224084346E-4</v>
      </c>
      <c r="V20" s="32">
        <v>-1.3515119351419358E-3</v>
      </c>
      <c r="W20" s="31">
        <v>1.1210037383353466E-3</v>
      </c>
      <c r="X20" s="32">
        <v>3.0378428860013962E-3</v>
      </c>
      <c r="Y20" s="31">
        <v>-4.380064845150855E-4</v>
      </c>
      <c r="Z20" s="32">
        <v>-1.1869673913689205E-3</v>
      </c>
      <c r="AA20" s="31">
        <v>-6.6614840140359899E-3</v>
      </c>
      <c r="AB20" s="32">
        <v>-1.8052162655855408E-2</v>
      </c>
      <c r="AC20" s="31">
        <v>0</v>
      </c>
      <c r="AD20" s="32">
        <v>0</v>
      </c>
      <c r="AE20" s="31">
        <v>-2.8828002833081179E-4</v>
      </c>
      <c r="AF20" s="32">
        <v>-7.8121901229488699E-4</v>
      </c>
      <c r="AG20" s="31">
        <v>7.5767809921023499E-5</v>
      </c>
      <c r="AH20" s="32">
        <v>2.0532554396135438E-4</v>
      </c>
      <c r="AI20" s="31">
        <v>0</v>
      </c>
      <c r="AJ20" s="32">
        <v>0</v>
      </c>
      <c r="AK20" s="31">
        <v>1.3616508022514573E-2</v>
      </c>
      <c r="AL20" s="32">
        <v>3.5639923748169267E-2</v>
      </c>
      <c r="AM20" s="31">
        <v>1.8469639727235032E-2</v>
      </c>
      <c r="AN20" s="32">
        <v>4.8925132348749401E-2</v>
      </c>
    </row>
    <row r="21" spans="2:40" x14ac:dyDescent="0.3">
      <c r="B21" s="10" t="s">
        <v>42</v>
      </c>
      <c r="C21" s="33">
        <v>0</v>
      </c>
      <c r="D21" s="34">
        <v>0</v>
      </c>
      <c r="E21" s="33">
        <v>-2.1282963279140032E-3</v>
      </c>
      <c r="F21" s="34">
        <v>-3.1958860684495605E-3</v>
      </c>
      <c r="G21" s="33">
        <v>9.7536583278122757E-3</v>
      </c>
      <c r="H21" s="34">
        <v>1.4646259713668064E-2</v>
      </c>
      <c r="I21" s="33">
        <v>0</v>
      </c>
      <c r="J21" s="34">
        <v>0</v>
      </c>
      <c r="K21" s="33">
        <v>1.0567902414315711E-4</v>
      </c>
      <c r="L21" s="34">
        <v>1.5868942522545559E-4</v>
      </c>
      <c r="M21" s="33">
        <v>-1.4552972271102527E-2</v>
      </c>
      <c r="N21" s="34">
        <v>-2.1852991393044308E-2</v>
      </c>
      <c r="O21" s="33">
        <v>1.4712182017984077E-5</v>
      </c>
      <c r="P21" s="34">
        <v>2.2092063464596023E-5</v>
      </c>
      <c r="Q21" s="33">
        <v>-3.8222162311252195E-4</v>
      </c>
      <c r="R21" s="34">
        <v>-5.7395050883868315E-4</v>
      </c>
      <c r="S21" s="33">
        <v>0</v>
      </c>
      <c r="T21" s="34">
        <v>0</v>
      </c>
      <c r="U21" s="33">
        <v>-7.8953187588148843E-4</v>
      </c>
      <c r="V21" s="34">
        <v>-1.185574531907152E-3</v>
      </c>
      <c r="W21" s="33">
        <v>7.3560910089698339E-5</v>
      </c>
      <c r="X21" s="34">
        <v>1.1046031732275807E-4</v>
      </c>
      <c r="Y21" s="33">
        <v>-7.8199673293710692E-4</v>
      </c>
      <c r="Z21" s="34">
        <v>-1.1742596327348753E-3</v>
      </c>
      <c r="AA21" s="33">
        <v>1.6374658431580147E-2</v>
      </c>
      <c r="AB21" s="34">
        <v>2.4588466404206866E-2</v>
      </c>
      <c r="AC21" s="33">
        <v>0</v>
      </c>
      <c r="AD21" s="34">
        <v>0</v>
      </c>
      <c r="AE21" s="33">
        <v>2.87518608742654E-3</v>
      </c>
      <c r="AF21" s="34">
        <v>4.3174284710689736E-3</v>
      </c>
      <c r="AG21" s="33">
        <v>-1.1361408670227391E-3</v>
      </c>
      <c r="AH21" s="34">
        <v>-1.7060485051314522E-3</v>
      </c>
      <c r="AI21" s="33">
        <v>0</v>
      </c>
      <c r="AJ21" s="34">
        <v>0</v>
      </c>
      <c r="AK21" s="33">
        <v>2.9183856890722559E-2</v>
      </c>
      <c r="AL21" s="34">
        <v>3.5869269601086939E-2</v>
      </c>
      <c r="AM21" s="33">
        <v>2.370897886302159E-2</v>
      </c>
      <c r="AN21" s="34">
        <v>3.0717747378775861E-2</v>
      </c>
    </row>
    <row r="22" spans="2:40" x14ac:dyDescent="0.3">
      <c r="B22" s="10" t="s">
        <v>43</v>
      </c>
      <c r="C22" s="33">
        <v>0</v>
      </c>
      <c r="D22" s="34">
        <v>0</v>
      </c>
      <c r="E22" s="33">
        <v>6.1501764837250672E-3</v>
      </c>
      <c r="F22" s="34">
        <v>1.3789788590126584E-2</v>
      </c>
      <c r="G22" s="33">
        <v>-2.1905513824433842E-2</v>
      </c>
      <c r="H22" s="34">
        <v>-4.9116054701258349E-2</v>
      </c>
      <c r="I22" s="33">
        <v>0</v>
      </c>
      <c r="J22" s="34">
        <v>0</v>
      </c>
      <c r="K22" s="33">
        <v>2.0853073763376084E-3</v>
      </c>
      <c r="L22" s="34">
        <v>4.6756297061105734E-3</v>
      </c>
      <c r="M22" s="33">
        <v>-3.0422726926034871E-3</v>
      </c>
      <c r="N22" s="34">
        <v>-6.8213160021559638E-3</v>
      </c>
      <c r="O22" s="33">
        <v>4.0576533815972482E-4</v>
      </c>
      <c r="P22" s="34">
        <v>9.0979799445278786E-4</v>
      </c>
      <c r="Q22" s="33">
        <v>1.066072710262822E-3</v>
      </c>
      <c r="R22" s="34">
        <v>2.3903244622540676E-3</v>
      </c>
      <c r="S22" s="33">
        <v>0</v>
      </c>
      <c r="T22" s="34">
        <v>0</v>
      </c>
      <c r="U22" s="33">
        <v>6.6162516965906359E-3</v>
      </c>
      <c r="V22" s="34">
        <v>1.4834812041001566E-2</v>
      </c>
      <c r="W22" s="33">
        <v>9.2446974254456471E-4</v>
      </c>
      <c r="X22" s="34">
        <v>2.0728254451549688E-3</v>
      </c>
      <c r="Y22" s="33">
        <v>-6.1192018756517363E-4</v>
      </c>
      <c r="Z22" s="34">
        <v>-1.3720338014504563E-3</v>
      </c>
      <c r="AA22" s="33">
        <v>1.6103706741676937E-3</v>
      </c>
      <c r="AB22" s="34">
        <v>3.6107372214893019E-3</v>
      </c>
      <c r="AC22" s="33">
        <v>0</v>
      </c>
      <c r="AD22" s="34">
        <v>0</v>
      </c>
      <c r="AE22" s="33">
        <v>-8.2135836972374587E-4</v>
      </c>
      <c r="AF22" s="34">
        <v>-1.8416314239431131E-3</v>
      </c>
      <c r="AG22" s="33">
        <v>3.3342586637774563E-4</v>
      </c>
      <c r="AH22" s="34">
        <v>7.4760004367302457E-4</v>
      </c>
      <c r="AI22" s="33">
        <v>0</v>
      </c>
      <c r="AJ22" s="34">
        <v>0</v>
      </c>
      <c r="AK22" s="33">
        <v>2.4178635803988602E-3</v>
      </c>
      <c r="AL22" s="34">
        <v>5.5935188251008405E-3</v>
      </c>
      <c r="AM22" s="33">
        <v>1.5362896504018564E-2</v>
      </c>
      <c r="AN22" s="34">
        <v>3.3891766446315863E-2</v>
      </c>
    </row>
    <row r="23" spans="2:40" x14ac:dyDescent="0.3">
      <c r="B23" s="10" t="s">
        <v>44</v>
      </c>
      <c r="C23" s="33">
        <v>0</v>
      </c>
      <c r="D23" s="34">
        <v>0</v>
      </c>
      <c r="E23" s="33">
        <v>5.0192543177038917E-3</v>
      </c>
      <c r="F23" s="34">
        <v>6.6977952849671674E-3</v>
      </c>
      <c r="G23" s="33">
        <v>-1.7554128410261938E-2</v>
      </c>
      <c r="H23" s="34">
        <v>-2.3424586812278658E-2</v>
      </c>
      <c r="I23" s="33">
        <v>0</v>
      </c>
      <c r="J23" s="34">
        <v>0</v>
      </c>
      <c r="K23" s="33">
        <v>6.6953542928593901E-4</v>
      </c>
      <c r="L23" s="34">
        <v>8.9344172610927863E-4</v>
      </c>
      <c r="M23" s="33">
        <v>-1.0721620766874884E-2</v>
      </c>
      <c r="N23" s="34">
        <v>-1.4307149324211066E-2</v>
      </c>
      <c r="O23" s="33">
        <v>6.5373612619690213E-4</v>
      </c>
      <c r="P23" s="34">
        <v>8.7235881397962345E-4</v>
      </c>
      <c r="Q23" s="33">
        <v>1.4312997665411054E-5</v>
      </c>
      <c r="R23" s="34">
        <v>1.9099555872204022E-5</v>
      </c>
      <c r="S23" s="33">
        <v>0</v>
      </c>
      <c r="T23" s="34">
        <v>0</v>
      </c>
      <c r="U23" s="33">
        <v>1.6269407321780616E-3</v>
      </c>
      <c r="V23" s="34">
        <v>2.1710228801252729E-3</v>
      </c>
      <c r="W23" s="33">
        <v>8.2179437915852471E-4</v>
      </c>
      <c r="X23" s="34">
        <v>1.0966191727974639E-3</v>
      </c>
      <c r="Y23" s="33">
        <v>-7.0975554385055428E-4</v>
      </c>
      <c r="Z23" s="34">
        <v>-9.4711226691868156E-4</v>
      </c>
      <c r="AA23" s="33">
        <v>1.2417397500387173E-2</v>
      </c>
      <c r="AB23" s="34">
        <v>1.6570028367819845E-2</v>
      </c>
      <c r="AC23" s="33">
        <v>0</v>
      </c>
      <c r="AD23" s="34">
        <v>0</v>
      </c>
      <c r="AE23" s="33">
        <v>1.8613799490203586E-3</v>
      </c>
      <c r="AF23" s="34">
        <v>2.4838633503998508E-3</v>
      </c>
      <c r="AG23" s="33">
        <v>-5.9056020971015588E-4</v>
      </c>
      <c r="AH23" s="34">
        <v>-7.8805558310413026E-4</v>
      </c>
      <c r="AI23" s="33">
        <v>0</v>
      </c>
      <c r="AJ23" s="34">
        <v>0</v>
      </c>
      <c r="AK23" s="33">
        <v>1.719643949927574E-2</v>
      </c>
      <c r="AL23" s="34">
        <v>2.433060421232458E-2</v>
      </c>
      <c r="AM23" s="33">
        <v>2.0994144731858899E-2</v>
      </c>
      <c r="AN23" s="34">
        <v>3.0727995933988117E-2</v>
      </c>
    </row>
    <row r="24" spans="2:40" x14ac:dyDescent="0.3">
      <c r="B24" s="10" t="s">
        <v>45</v>
      </c>
      <c r="C24" s="33">
        <v>0</v>
      </c>
      <c r="D24" s="34">
        <v>0</v>
      </c>
      <c r="E24" s="33">
        <v>5.2345611992190566E-3</v>
      </c>
      <c r="F24" s="34">
        <v>1.1412523226623339E-2</v>
      </c>
      <c r="G24" s="33">
        <v>-1.1518652936394758E-2</v>
      </c>
      <c r="H24" s="34">
        <v>-2.5113259578593006E-2</v>
      </c>
      <c r="I24" s="33">
        <v>0</v>
      </c>
      <c r="J24" s="34">
        <v>0</v>
      </c>
      <c r="K24" s="33">
        <v>1.1844483178257148E-3</v>
      </c>
      <c r="L24" s="34">
        <v>2.5823642944393654E-3</v>
      </c>
      <c r="M24" s="33">
        <v>-1.4228397940641013E-4</v>
      </c>
      <c r="N24" s="34">
        <v>-3.1021114434492958E-4</v>
      </c>
      <c r="O24" s="33">
        <v>-1.4677392926554234E-4</v>
      </c>
      <c r="P24" s="34">
        <v>-3.2000024702272256E-4</v>
      </c>
      <c r="Q24" s="33">
        <v>1.8207435175889852E-3</v>
      </c>
      <c r="R24" s="34">
        <v>3.9696312438390891E-3</v>
      </c>
      <c r="S24" s="33">
        <v>0</v>
      </c>
      <c r="T24" s="34">
        <v>0</v>
      </c>
      <c r="U24" s="33">
        <v>-9.5060488614057137E-3</v>
      </c>
      <c r="V24" s="34">
        <v>-2.072532907636937E-2</v>
      </c>
      <c r="W24" s="33">
        <v>-3.7786879777099713E-3</v>
      </c>
      <c r="X24" s="34">
        <v>-8.2383914659764912E-3</v>
      </c>
      <c r="Y24" s="33">
        <v>-4.8761795906349104E-4</v>
      </c>
      <c r="Z24" s="34">
        <v>-1.0631170544650459E-3</v>
      </c>
      <c r="AA24" s="33">
        <v>3.1693581223039002E-3</v>
      </c>
      <c r="AB24" s="34">
        <v>6.9099150449662972E-3</v>
      </c>
      <c r="AC24" s="33">
        <v>0</v>
      </c>
      <c r="AD24" s="34">
        <v>0</v>
      </c>
      <c r="AE24" s="33">
        <v>-1.1669560555574998E-3</v>
      </c>
      <c r="AF24" s="34">
        <v>-2.5442272201319227E-3</v>
      </c>
      <c r="AG24" s="33">
        <v>-2.4475738116924717E-5</v>
      </c>
      <c r="AH24" s="34">
        <v>-5.3362625656028229E-5</v>
      </c>
      <c r="AI24" s="33">
        <v>0</v>
      </c>
      <c r="AJ24" s="34">
        <v>0</v>
      </c>
      <c r="AK24" s="33">
        <v>7.8012869404555985E-2</v>
      </c>
      <c r="AL24" s="34">
        <v>0.15941046574282414</v>
      </c>
      <c r="AM24" s="33">
        <v>1.5278217095181734E-2</v>
      </c>
      <c r="AN24" s="34">
        <v>3.0706663116514932E-2</v>
      </c>
    </row>
    <row r="25" spans="2:40" x14ac:dyDescent="0.3">
      <c r="B25" s="10" t="s">
        <v>46</v>
      </c>
      <c r="C25" s="33">
        <v>0</v>
      </c>
      <c r="D25" s="34">
        <v>0</v>
      </c>
      <c r="E25" s="33">
        <v>9.0715600932966822E-4</v>
      </c>
      <c r="F25" s="34">
        <v>1.5557315146885742E-3</v>
      </c>
      <c r="G25" s="33">
        <v>-7.8694071237759289E-3</v>
      </c>
      <c r="H25" s="34">
        <v>-1.3495677191642796E-2</v>
      </c>
      <c r="I25" s="33">
        <v>0</v>
      </c>
      <c r="J25" s="34">
        <v>0</v>
      </c>
      <c r="K25" s="33">
        <v>-2.0429077239236815E-3</v>
      </c>
      <c r="L25" s="34">
        <v>-3.5034943218388293E-3</v>
      </c>
      <c r="M25" s="33">
        <v>-2.2989391553964733E-3</v>
      </c>
      <c r="N25" s="34">
        <v>-3.9425766435083887E-3</v>
      </c>
      <c r="O25" s="33">
        <v>-2.4473100525446156E-4</v>
      </c>
      <c r="P25" s="34">
        <v>-4.1970260195611786E-4</v>
      </c>
      <c r="Q25" s="33">
        <v>-1.6634233182911684E-3</v>
      </c>
      <c r="R25" s="34">
        <v>-2.8526957347121407E-3</v>
      </c>
      <c r="S25" s="33">
        <v>0</v>
      </c>
      <c r="T25" s="34">
        <v>0</v>
      </c>
      <c r="U25" s="33">
        <v>5.6331842443035907E-3</v>
      </c>
      <c r="V25" s="34">
        <v>9.6606561239511723E-3</v>
      </c>
      <c r="W25" s="33">
        <v>-8.4984157012457651E-4</v>
      </c>
      <c r="X25" s="34">
        <v>-1.4574398444566761E-3</v>
      </c>
      <c r="Y25" s="33">
        <v>-6.1587319759792702E-4</v>
      </c>
      <c r="Z25" s="34">
        <v>-1.056194670708166E-3</v>
      </c>
      <c r="AA25" s="33">
        <v>7.6360405272581922E-3</v>
      </c>
      <c r="AB25" s="34">
        <v>1.3095464036524396E-2</v>
      </c>
      <c r="AC25" s="33">
        <v>0</v>
      </c>
      <c r="AD25" s="34">
        <v>0</v>
      </c>
      <c r="AE25" s="33">
        <v>-9.3452648764147384E-5</v>
      </c>
      <c r="AF25" s="34">
        <v>-1.6026706467053842E-4</v>
      </c>
      <c r="AG25" s="33">
        <v>-1.7752752696920115E-4</v>
      </c>
      <c r="AH25" s="34">
        <v>-3.0445167709869381E-4</v>
      </c>
      <c r="AI25" s="33">
        <v>0</v>
      </c>
      <c r="AJ25" s="34">
        <v>0</v>
      </c>
      <c r="AK25" s="33">
        <v>2.8280166204580737E-2</v>
      </c>
      <c r="AL25" s="34">
        <v>5.1609257103331974E-2</v>
      </c>
      <c r="AM25" s="33">
        <v>1.6703400810714752E-2</v>
      </c>
      <c r="AN25" s="34">
        <v>3.0598492876690031E-2</v>
      </c>
    </row>
    <row r="26" spans="2:40" x14ac:dyDescent="0.3">
      <c r="B26" s="10" t="s">
        <v>47</v>
      </c>
      <c r="C26" s="33">
        <v>0</v>
      </c>
      <c r="D26" s="34">
        <v>0</v>
      </c>
      <c r="E26" s="33">
        <v>-7.0772968873411557E-4</v>
      </c>
      <c r="F26" s="34">
        <v>-1.1445568500900727E-3</v>
      </c>
      <c r="G26" s="33">
        <v>-9.1209381908058385E-3</v>
      </c>
      <c r="H26" s="34">
        <v>-1.4750592566217691E-2</v>
      </c>
      <c r="I26" s="33">
        <v>-8.3259249583633732E-7</v>
      </c>
      <c r="J26" s="34">
        <v>-1.3464878747537767E-6</v>
      </c>
      <c r="K26" s="33">
        <v>-3.3882387491250832E-3</v>
      </c>
      <c r="L26" s="34">
        <v>-5.4795382075709664E-3</v>
      </c>
      <c r="M26" s="33">
        <v>-1.2631868554127124E-3</v>
      </c>
      <c r="N26" s="34">
        <v>-2.0428550494924202E-3</v>
      </c>
      <c r="O26" s="33">
        <v>-4.1514970226930181E-4</v>
      </c>
      <c r="P26" s="34">
        <v>-6.7138971716018681E-4</v>
      </c>
      <c r="Q26" s="33">
        <v>-2.7104468335563681E-3</v>
      </c>
      <c r="R26" s="34">
        <v>-4.3833974178759672E-3</v>
      </c>
      <c r="S26" s="33">
        <v>0</v>
      </c>
      <c r="T26" s="34">
        <v>0</v>
      </c>
      <c r="U26" s="33">
        <v>4.8225010850332373E-3</v>
      </c>
      <c r="V26" s="34">
        <v>7.7990604877877789E-3</v>
      </c>
      <c r="W26" s="33">
        <v>-4.4342473815028871E-4</v>
      </c>
      <c r="X26" s="34">
        <v>-7.1711676029462268E-4</v>
      </c>
      <c r="Y26" s="33">
        <v>-7.8437225739191874E-5</v>
      </c>
      <c r="Z26" s="34">
        <v>-1.2685049878635724E-4</v>
      </c>
      <c r="AA26" s="33">
        <v>8.7214511602621281E-3</v>
      </c>
      <c r="AB26" s="34">
        <v>1.4104532884662513E-2</v>
      </c>
      <c r="AC26" s="33">
        <v>0</v>
      </c>
      <c r="AD26" s="34">
        <v>0</v>
      </c>
      <c r="AE26" s="33">
        <v>1.2919704054302761E-3</v>
      </c>
      <c r="AF26" s="34">
        <v>2.0894044734700579E-3</v>
      </c>
      <c r="AG26" s="33">
        <v>-3.122789840295237E-4</v>
      </c>
      <c r="AH26" s="34">
        <v>-5.0502480819947237E-4</v>
      </c>
      <c r="AI26" s="33">
        <v>0</v>
      </c>
      <c r="AJ26" s="34">
        <v>0</v>
      </c>
      <c r="AK26" s="33">
        <v>3.3509026664045094E-2</v>
      </c>
      <c r="AL26" s="34">
        <v>5.4053256213470124E-2</v>
      </c>
      <c r="AM26" s="33">
        <v>1.8915172571696948E-2</v>
      </c>
      <c r="AN26" s="34">
        <v>3.0502565851344254E-2</v>
      </c>
    </row>
    <row r="27" spans="2:40" x14ac:dyDescent="0.3">
      <c r="B27" s="10" t="s">
        <v>48</v>
      </c>
      <c r="C27" s="33">
        <v>0</v>
      </c>
      <c r="D27" s="34">
        <v>0</v>
      </c>
      <c r="E27" s="33">
        <v>3.2517789254100649E-3</v>
      </c>
      <c r="F27" s="34">
        <v>6.0698421148437376E-3</v>
      </c>
      <c r="G27" s="33">
        <v>-8.9904930581696796E-4</v>
      </c>
      <c r="H27" s="34">
        <v>-1.6781852225953298E-3</v>
      </c>
      <c r="I27" s="33">
        <v>1.6082402882497959E-3</v>
      </c>
      <c r="J27" s="34">
        <v>3.0019767199203073E-3</v>
      </c>
      <c r="K27" s="33">
        <v>1.5539644716831003E-3</v>
      </c>
      <c r="L27" s="34">
        <v>2.9006642860889276E-3</v>
      </c>
      <c r="M27" s="33">
        <v>2.1082807213622434E-2</v>
      </c>
      <c r="N27" s="34">
        <v>3.9353631984142323E-2</v>
      </c>
      <c r="O27" s="33">
        <v>0</v>
      </c>
      <c r="P27" s="34">
        <v>0</v>
      </c>
      <c r="Q27" s="33">
        <v>1.1604277910286509E-3</v>
      </c>
      <c r="R27" s="34">
        <v>2.1660800561136284E-3</v>
      </c>
      <c r="S27" s="33">
        <v>0</v>
      </c>
      <c r="T27" s="34">
        <v>0</v>
      </c>
      <c r="U27" s="33">
        <v>-2.7477270232802997E-3</v>
      </c>
      <c r="V27" s="34">
        <v>-5.1289677399881661E-3</v>
      </c>
      <c r="W27" s="33">
        <v>5.5290686833275871E-4</v>
      </c>
      <c r="X27" s="34">
        <v>1.0320681300839407E-3</v>
      </c>
      <c r="Y27" s="33">
        <v>-6.690330100622699E-4</v>
      </c>
      <c r="Z27" s="34">
        <v>-1.2488317422085782E-3</v>
      </c>
      <c r="AA27" s="33">
        <v>7.030713449950321E-3</v>
      </c>
      <c r="AB27" s="34">
        <v>1.3123684473884012E-2</v>
      </c>
      <c r="AC27" s="33">
        <v>0</v>
      </c>
      <c r="AD27" s="34">
        <v>0</v>
      </c>
      <c r="AE27" s="33">
        <v>-7.7675849376790396E-5</v>
      </c>
      <c r="AF27" s="34">
        <v>-1.4499145011659387E-4</v>
      </c>
      <c r="AG27" s="33">
        <v>1.1691786600875886E-5</v>
      </c>
      <c r="AH27" s="34">
        <v>2.1824146208881956E-5</v>
      </c>
      <c r="AI27" s="33">
        <v>0</v>
      </c>
      <c r="AJ27" s="34">
        <v>0</v>
      </c>
      <c r="AK27" s="33">
        <v>-2.2932634514289285E-2</v>
      </c>
      <c r="AL27" s="34">
        <v>-4.3244778428584096E-2</v>
      </c>
      <c r="AM27" s="33">
        <v>1.6505920041321342E-2</v>
      </c>
      <c r="AN27" s="34">
        <v>3.0000000000000027E-2</v>
      </c>
    </row>
    <row r="29" spans="2:40" x14ac:dyDescent="0.3">
      <c r="C29" s="4"/>
      <c r="E29" s="4"/>
      <c r="G29" s="4"/>
      <c r="I29" s="4"/>
      <c r="K29" s="4"/>
      <c r="M29" s="4"/>
      <c r="O29" s="4"/>
      <c r="Q29" s="4"/>
      <c r="S29" s="4"/>
      <c r="U29" s="4"/>
      <c r="W29" s="4"/>
      <c r="Y29" s="4"/>
      <c r="AA29" s="4"/>
      <c r="AC29" s="4"/>
      <c r="AE29" s="4"/>
      <c r="AG29" s="4"/>
      <c r="AI29" s="4"/>
      <c r="AK29" s="4"/>
      <c r="AM29" s="4"/>
    </row>
    <row r="30" spans="2:40" ht="151.5" customHeight="1" x14ac:dyDescent="0.3">
      <c r="B30" s="5" t="s">
        <v>4</v>
      </c>
      <c r="C30" s="54"/>
      <c r="D30" s="55"/>
      <c r="E30" s="54" t="s">
        <v>68</v>
      </c>
      <c r="F30" s="55"/>
      <c r="G30" s="54" t="s">
        <v>69</v>
      </c>
      <c r="H30" s="55"/>
      <c r="I30" s="54" t="s">
        <v>61</v>
      </c>
      <c r="J30" s="55"/>
      <c r="K30" s="54" t="s">
        <v>70</v>
      </c>
      <c r="L30" s="55"/>
      <c r="M30" s="54" t="s">
        <v>70</v>
      </c>
      <c r="N30" s="55"/>
      <c r="O30" s="54" t="s">
        <v>71</v>
      </c>
      <c r="P30" s="55"/>
      <c r="Q30" s="54" t="s">
        <v>72</v>
      </c>
      <c r="R30" s="55"/>
      <c r="S30" s="54" t="s">
        <v>17</v>
      </c>
      <c r="T30" s="55"/>
      <c r="U30" s="54" t="s">
        <v>67</v>
      </c>
      <c r="V30" s="55"/>
      <c r="W30" s="54" t="s">
        <v>67</v>
      </c>
      <c r="X30" s="55"/>
      <c r="Y30" s="56" t="s">
        <v>73</v>
      </c>
      <c r="Z30" s="57"/>
      <c r="AA30" s="54" t="s">
        <v>62</v>
      </c>
      <c r="AB30" s="55"/>
      <c r="AC30" s="54" t="s">
        <v>63</v>
      </c>
      <c r="AD30" s="55"/>
      <c r="AE30" s="56" t="s">
        <v>74</v>
      </c>
      <c r="AF30" s="57"/>
      <c r="AG30" s="54" t="s">
        <v>64</v>
      </c>
      <c r="AH30" s="55"/>
      <c r="AI30" s="54" t="s">
        <v>75</v>
      </c>
      <c r="AJ30" s="55"/>
      <c r="AK30" s="54" t="s">
        <v>65</v>
      </c>
      <c r="AL30" s="55"/>
      <c r="AM30" s="54" t="s">
        <v>66</v>
      </c>
      <c r="AN30" s="55"/>
    </row>
    <row r="34" spans="3:37" x14ac:dyDescent="0.3">
      <c r="C34" s="41"/>
      <c r="G34" s="41"/>
      <c r="I34" s="41"/>
      <c r="K34" s="41"/>
      <c r="M34" s="41"/>
      <c r="O34" s="41"/>
      <c r="Q34" s="41"/>
      <c r="S34" s="41"/>
      <c r="U34" s="41"/>
      <c r="W34" s="41"/>
      <c r="Y34" s="41"/>
      <c r="AA34" s="41"/>
      <c r="AC34" s="41"/>
      <c r="AE34" s="41"/>
      <c r="AG34" s="41"/>
      <c r="AI34" s="41"/>
      <c r="AK34" s="41"/>
    </row>
    <row r="35" spans="3:37" x14ac:dyDescent="0.3">
      <c r="G35" s="41"/>
      <c r="I35" s="41"/>
      <c r="K35" s="41"/>
      <c r="M35" s="41"/>
      <c r="O35" s="41"/>
      <c r="Q35" s="41"/>
      <c r="S35" s="41"/>
      <c r="U35" s="41"/>
      <c r="W35" s="41"/>
      <c r="Y35" s="41"/>
      <c r="AA35" s="41"/>
      <c r="AC35" s="41"/>
      <c r="AE35" s="41"/>
      <c r="AG35" s="41"/>
      <c r="AI35" s="41"/>
      <c r="AK35" s="41"/>
    </row>
    <row r="36" spans="3:37" x14ac:dyDescent="0.3">
      <c r="G36" s="41"/>
      <c r="I36" s="41"/>
      <c r="K36" s="41"/>
      <c r="M36" s="41"/>
      <c r="O36" s="41"/>
      <c r="Q36" s="41"/>
      <c r="S36" s="41"/>
      <c r="U36" s="41"/>
      <c r="W36" s="41"/>
      <c r="Y36" s="41"/>
      <c r="AA36" s="41"/>
      <c r="AC36" s="41"/>
      <c r="AE36" s="41"/>
      <c r="AG36" s="41"/>
      <c r="AI36" s="41"/>
      <c r="AK36" s="41"/>
    </row>
    <row r="37" spans="3:37" x14ac:dyDescent="0.3">
      <c r="G37" s="41"/>
      <c r="I37" s="41"/>
      <c r="K37" s="41"/>
      <c r="M37" s="41"/>
      <c r="O37" s="41"/>
      <c r="Q37" s="41"/>
      <c r="S37" s="41"/>
      <c r="U37" s="41"/>
      <c r="W37" s="41"/>
      <c r="Y37" s="41"/>
      <c r="AA37" s="41"/>
      <c r="AC37" s="41"/>
      <c r="AE37" s="41"/>
      <c r="AG37" s="41"/>
      <c r="AI37" s="41"/>
      <c r="AK37" s="41"/>
    </row>
    <row r="38" spans="3:37" x14ac:dyDescent="0.3">
      <c r="G38" s="41"/>
      <c r="I38" s="41"/>
      <c r="K38" s="41"/>
      <c r="M38" s="41"/>
      <c r="O38" s="41"/>
      <c r="Q38" s="41"/>
      <c r="S38" s="41"/>
      <c r="U38" s="41"/>
      <c r="W38" s="41"/>
      <c r="Y38" s="41"/>
      <c r="AA38" s="41"/>
      <c r="AC38" s="41"/>
      <c r="AE38" s="41"/>
      <c r="AG38" s="41"/>
      <c r="AI38" s="41"/>
      <c r="AK38" s="41"/>
    </row>
    <row r="39" spans="3:37" x14ac:dyDescent="0.3">
      <c r="G39" s="41"/>
      <c r="I39" s="41"/>
      <c r="K39" s="41"/>
      <c r="M39" s="41"/>
      <c r="O39" s="41"/>
      <c r="Q39" s="41"/>
      <c r="S39" s="41"/>
      <c r="U39" s="41"/>
      <c r="W39" s="41"/>
      <c r="Y39" s="41"/>
      <c r="AA39" s="41"/>
      <c r="AC39" s="41"/>
      <c r="AE39" s="41"/>
      <c r="AG39" s="41"/>
      <c r="AI39" s="41"/>
      <c r="AK39" s="41"/>
    </row>
    <row r="40" spans="3:37" x14ac:dyDescent="0.3">
      <c r="G40" s="41"/>
      <c r="I40" s="41"/>
      <c r="K40" s="41"/>
      <c r="M40" s="41"/>
      <c r="O40" s="41"/>
      <c r="Q40" s="41"/>
      <c r="S40" s="41"/>
      <c r="U40" s="41"/>
      <c r="W40" s="41"/>
      <c r="Y40" s="41"/>
      <c r="AA40" s="41"/>
      <c r="AC40" s="41"/>
      <c r="AE40" s="41"/>
      <c r="AG40" s="41"/>
      <c r="AI40" s="41"/>
      <c r="AK40" s="41"/>
    </row>
    <row r="41" spans="3:37" x14ac:dyDescent="0.3">
      <c r="G41" s="41"/>
      <c r="I41" s="41"/>
      <c r="K41" s="41"/>
      <c r="M41" s="41"/>
      <c r="O41" s="41"/>
      <c r="Q41" s="41"/>
      <c r="S41" s="41"/>
      <c r="U41" s="41"/>
      <c r="W41" s="41"/>
      <c r="Y41" s="41"/>
      <c r="AA41" s="41"/>
      <c r="AC41" s="41"/>
      <c r="AE41" s="41"/>
      <c r="AG41" s="41"/>
      <c r="AI41" s="41"/>
      <c r="AK41" s="41"/>
    </row>
    <row r="42" spans="3:37" x14ac:dyDescent="0.3">
      <c r="G42" s="41"/>
      <c r="I42" s="41"/>
      <c r="K42" s="41"/>
      <c r="M42" s="41"/>
      <c r="O42" s="41"/>
      <c r="Q42" s="41"/>
      <c r="S42" s="41"/>
      <c r="U42" s="41"/>
      <c r="W42" s="41"/>
      <c r="Y42" s="41"/>
      <c r="AA42" s="41"/>
      <c r="AC42" s="41"/>
      <c r="AE42" s="41"/>
      <c r="AG42" s="41"/>
      <c r="AI42" s="41"/>
      <c r="AK42" s="41"/>
    </row>
    <row r="43" spans="3:37" x14ac:dyDescent="0.3">
      <c r="G43" s="41"/>
      <c r="I43" s="41"/>
      <c r="K43" s="41"/>
      <c r="M43" s="41"/>
      <c r="O43" s="41"/>
      <c r="Q43" s="41"/>
      <c r="S43" s="41"/>
      <c r="U43" s="41"/>
      <c r="W43" s="41"/>
      <c r="Y43" s="41"/>
      <c r="AA43" s="41"/>
      <c r="AC43" s="41"/>
      <c r="AE43" s="41"/>
      <c r="AG43" s="41"/>
      <c r="AI43" s="41"/>
      <c r="AK43" s="41"/>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57">
    <mergeCell ref="C4:D4"/>
    <mergeCell ref="C17:D17"/>
    <mergeCell ref="S4:T4"/>
    <mergeCell ref="W4:X4"/>
    <mergeCell ref="C30:D30"/>
    <mergeCell ref="Q4:R4"/>
    <mergeCell ref="O4:P4"/>
    <mergeCell ref="K17:L17"/>
    <mergeCell ref="Q17:R17"/>
    <mergeCell ref="M30:N30"/>
    <mergeCell ref="O30:P30"/>
    <mergeCell ref="Q30:R30"/>
    <mergeCell ref="O17:P17"/>
    <mergeCell ref="U4:V4"/>
    <mergeCell ref="S17:T17"/>
    <mergeCell ref="U17:V17"/>
    <mergeCell ref="W17:X17"/>
    <mergeCell ref="E30:F30"/>
    <mergeCell ref="E17:F17"/>
    <mergeCell ref="E4:F4"/>
    <mergeCell ref="G4:H4"/>
    <mergeCell ref="M4:N4"/>
    <mergeCell ref="I4:J4"/>
    <mergeCell ref="K4:L4"/>
    <mergeCell ref="G30:H30"/>
    <mergeCell ref="G17:H17"/>
    <mergeCell ref="M17:N17"/>
    <mergeCell ref="I30:J30"/>
    <mergeCell ref="K30:L30"/>
    <mergeCell ref="I17:J17"/>
    <mergeCell ref="AM17:AN17"/>
    <mergeCell ref="AK17:AL17"/>
    <mergeCell ref="AI17:AJ17"/>
    <mergeCell ref="AM4:AN4"/>
    <mergeCell ref="AK4:AL4"/>
    <mergeCell ref="AI4:AJ4"/>
    <mergeCell ref="Y4:Z4"/>
    <mergeCell ref="AG4:AH4"/>
    <mergeCell ref="AA17:AB17"/>
    <mergeCell ref="AA4:AB4"/>
    <mergeCell ref="AC4:AD4"/>
    <mergeCell ref="AC17:AD17"/>
    <mergeCell ref="AE4:AF4"/>
    <mergeCell ref="AE17:AF17"/>
    <mergeCell ref="AG17:AH17"/>
    <mergeCell ref="Y17:Z17"/>
    <mergeCell ref="AK30:AL30"/>
    <mergeCell ref="S30:T30"/>
    <mergeCell ref="U30:V30"/>
    <mergeCell ref="AI30:AJ30"/>
    <mergeCell ref="AM30:AN30"/>
    <mergeCell ref="AG30:AH30"/>
    <mergeCell ref="Y30:Z30"/>
    <mergeCell ref="AA30:AB30"/>
    <mergeCell ref="AC30:AD30"/>
    <mergeCell ref="AE30:AF30"/>
    <mergeCell ref="W30:X30"/>
  </mergeCells>
  <conditionalFormatting sqref="AM20:AM27 AK20:AK27 AI20:AI27 AG20:AG27 AE20:AE27 AC20:AC27 AA20:AA27 Y20:Y27 W20:W27 U20:U27 S20:S27 Q20:Q27 O20:O27 M20:M27 K20:K27 I20:I27 G20:G27 E20:E27">
    <cfRule type="cellIs" dxfId="13" priority="227" operator="between">
      <formula>-0.03</formula>
      <formula>-0.05</formula>
    </cfRule>
    <cfRule type="cellIs" dxfId="12" priority="228" operator="between">
      <formula>0.03</formula>
      <formula>0.05</formula>
    </cfRule>
    <cfRule type="cellIs" dxfId="11" priority="229" operator="lessThan">
      <formula>-0.05</formula>
    </cfRule>
    <cfRule type="cellIs" dxfId="10" priority="230" operator="greaterThan">
      <formula>0.05</formula>
    </cfRule>
  </conditionalFormatting>
  <conditionalFormatting sqref="C20:C27">
    <cfRule type="cellIs" dxfId="9" priority="1" operator="between">
      <formula>-0.03</formula>
      <formula>-0.05</formula>
    </cfRule>
    <cfRule type="cellIs" dxfId="8" priority="2" operator="between">
      <formula>0.03</formula>
      <formula>0.05</formula>
    </cfRule>
    <cfRule type="cellIs" dxfId="7" priority="3" operator="lessThan">
      <formula>-0.05</formula>
    </cfRule>
    <cfRule type="cellIs" dxfId="6" priority="4" operator="greaterThan">
      <formula>0.05</formula>
    </cfRule>
  </conditionalFormatting>
  <pageMargins left="0.25" right="0.34" top="0.74803149606299213" bottom="0.74803149606299213" header="0.31496062992125984" footer="0.31496062992125984"/>
  <pageSetup paperSize="8"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9"/>
  <sheetViews>
    <sheetView showGridLines="0" view="pageBreakPreview" zoomScale="60" zoomScaleNormal="70" workbookViewId="0">
      <pane xSplit="3" ySplit="3" topLeftCell="E4" activePane="bottomRight" state="frozen"/>
      <selection activeCell="B1" sqref="B1"/>
      <selection pane="topRight" activeCell="B1" sqref="B1"/>
      <selection pane="bottomLeft" activeCell="B1" sqref="B1"/>
      <selection pane="bottomRight" activeCell="Q10" sqref="Q10"/>
    </sheetView>
  </sheetViews>
  <sheetFormatPr defaultColWidth="40.88671875" defaultRowHeight="13.8" x14ac:dyDescent="0.25"/>
  <cols>
    <col min="1" max="1" width="2.88671875" style="11" customWidth="1"/>
    <col min="2" max="2" width="47" style="12" customWidth="1"/>
    <col min="3" max="16" width="14.33203125" style="12" customWidth="1"/>
    <col min="17" max="17" width="100" style="12" customWidth="1"/>
    <col min="18" max="18" width="2.88671875" style="12" customWidth="1"/>
    <col min="19" max="19" width="14.33203125" style="12" customWidth="1"/>
    <col min="20" max="16384" width="40.88671875" style="12"/>
  </cols>
  <sheetData>
    <row r="1" spans="1:19" ht="15" customHeight="1" x14ac:dyDescent="0.25">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x14ac:dyDescent="0.25">
      <c r="B2" s="60" t="s">
        <v>100</v>
      </c>
      <c r="C2" s="61"/>
      <c r="D2" s="61"/>
      <c r="E2" s="61"/>
      <c r="F2" s="61"/>
      <c r="G2" s="61"/>
      <c r="H2" s="61"/>
      <c r="I2" s="61"/>
      <c r="J2" s="61"/>
      <c r="K2" s="61"/>
      <c r="L2" s="62"/>
      <c r="M2" s="63" t="s">
        <v>5</v>
      </c>
      <c r="N2" s="64"/>
      <c r="O2" s="65"/>
      <c r="P2" s="65"/>
      <c r="Q2" s="66"/>
    </row>
    <row r="3" spans="1:19" ht="60" customHeight="1" x14ac:dyDescent="0.25">
      <c r="A3" s="15"/>
      <c r="B3" s="16"/>
      <c r="C3" s="16" t="s">
        <v>6</v>
      </c>
      <c r="D3" s="16" t="s">
        <v>7</v>
      </c>
      <c r="E3" s="16" t="s">
        <v>8</v>
      </c>
      <c r="F3" s="16" t="s">
        <v>9</v>
      </c>
      <c r="G3" s="16" t="s">
        <v>10</v>
      </c>
      <c r="H3" s="16" t="s">
        <v>18</v>
      </c>
      <c r="I3" s="16" t="s">
        <v>11</v>
      </c>
      <c r="J3" s="16" t="s">
        <v>19</v>
      </c>
      <c r="K3" s="16" t="s">
        <v>12</v>
      </c>
      <c r="L3" s="16" t="s">
        <v>13</v>
      </c>
      <c r="M3" s="16" t="s">
        <v>58</v>
      </c>
      <c r="N3" s="16" t="s">
        <v>39</v>
      </c>
      <c r="O3" s="16" t="s">
        <v>14</v>
      </c>
      <c r="P3" s="16" t="s">
        <v>59</v>
      </c>
      <c r="Q3" s="16" t="s">
        <v>15</v>
      </c>
      <c r="S3" s="17"/>
    </row>
    <row r="4" spans="1:19" ht="75" customHeight="1" x14ac:dyDescent="0.25">
      <c r="A4" s="15"/>
      <c r="B4" s="18" t="s">
        <v>41</v>
      </c>
      <c r="C4" s="36" t="s">
        <v>76</v>
      </c>
      <c r="D4" s="19" t="s">
        <v>77</v>
      </c>
      <c r="E4" s="37">
        <v>5.5549999999999997</v>
      </c>
      <c r="F4" s="39">
        <v>1.8260000000000001</v>
      </c>
      <c r="G4" s="37">
        <v>1.1040000000000001</v>
      </c>
      <c r="H4" s="38">
        <v>6.58</v>
      </c>
      <c r="I4" s="38">
        <v>0</v>
      </c>
      <c r="J4" s="38">
        <v>0</v>
      </c>
      <c r="K4" s="37">
        <v>0</v>
      </c>
      <c r="L4" s="36">
        <v>0</v>
      </c>
      <c r="M4" s="20">
        <v>2.7526006142746122</v>
      </c>
      <c r="N4" s="20">
        <v>2.6489489276071381</v>
      </c>
      <c r="O4" s="21">
        <f>IFERROR((M4-N4)/N4,0)</f>
        <v>3.9129363947799971E-2</v>
      </c>
      <c r="P4" s="35">
        <v>87.368768233243415</v>
      </c>
      <c r="Q4" s="22" t="s">
        <v>101</v>
      </c>
      <c r="S4" s="23"/>
    </row>
    <row r="5" spans="1:19" ht="75" customHeight="1" x14ac:dyDescent="0.25">
      <c r="A5" s="15"/>
      <c r="B5" s="24" t="s">
        <v>42</v>
      </c>
      <c r="C5" s="36" t="s">
        <v>78</v>
      </c>
      <c r="D5" s="25">
        <v>2</v>
      </c>
      <c r="E5" s="39">
        <v>5.5549999999999997</v>
      </c>
      <c r="F5" s="39">
        <v>1.8260000000000001</v>
      </c>
      <c r="G5" s="39">
        <v>1.1040000000000001</v>
      </c>
      <c r="H5" s="40">
        <v>0</v>
      </c>
      <c r="I5" s="40">
        <v>0</v>
      </c>
      <c r="J5" s="38">
        <v>0</v>
      </c>
      <c r="K5" s="39">
        <v>0</v>
      </c>
      <c r="L5" s="36">
        <v>0</v>
      </c>
      <c r="M5" s="20">
        <v>1.3763583362577252</v>
      </c>
      <c r="N5" s="20">
        <v>1.2956166335230117</v>
      </c>
      <c r="O5" s="21">
        <f t="shared" ref="O5:O19" si="1">IFERROR((M5-N5)/N5,0)</f>
        <v>6.2319131018843482E-2</v>
      </c>
      <c r="P5" s="35">
        <v>43.037209420153786</v>
      </c>
      <c r="Q5" s="22" t="s">
        <v>102</v>
      </c>
      <c r="S5" s="23"/>
    </row>
    <row r="6" spans="1:19" ht="75" customHeight="1" x14ac:dyDescent="0.25">
      <c r="A6" s="15"/>
      <c r="B6" s="24" t="s">
        <v>43</v>
      </c>
      <c r="C6" s="36" t="s">
        <v>79</v>
      </c>
      <c r="D6" s="25" t="s">
        <v>80</v>
      </c>
      <c r="E6" s="39">
        <v>6.1349999999999998</v>
      </c>
      <c r="F6" s="39">
        <v>1.927</v>
      </c>
      <c r="G6" s="39">
        <v>1.1120000000000001</v>
      </c>
      <c r="H6" s="40">
        <v>6.98</v>
      </c>
      <c r="I6" s="40">
        <v>0</v>
      </c>
      <c r="J6" s="38">
        <v>0</v>
      </c>
      <c r="K6" s="39">
        <v>0</v>
      </c>
      <c r="L6" s="36">
        <v>0</v>
      </c>
      <c r="M6" s="20">
        <v>2.229444965956509</v>
      </c>
      <c r="N6" s="20">
        <v>2.2060792011096368</v>
      </c>
      <c r="O6" s="21">
        <f t="shared" si="1"/>
        <v>1.0591534898257225E-2</v>
      </c>
      <c r="P6" s="35">
        <v>355.26803984396162</v>
      </c>
      <c r="Q6" s="22" t="s">
        <v>96</v>
      </c>
      <c r="S6" s="23"/>
    </row>
    <row r="7" spans="1:19" ht="75" customHeight="1" x14ac:dyDescent="0.25">
      <c r="A7" s="15"/>
      <c r="B7" s="24" t="s">
        <v>44</v>
      </c>
      <c r="C7" s="36" t="s">
        <v>81</v>
      </c>
      <c r="D7" s="25">
        <v>4</v>
      </c>
      <c r="E7" s="39">
        <v>6.1349999999999998</v>
      </c>
      <c r="F7" s="39">
        <v>1.927</v>
      </c>
      <c r="G7" s="39">
        <v>1.1120000000000001</v>
      </c>
      <c r="H7" s="40">
        <v>0</v>
      </c>
      <c r="I7" s="40">
        <v>0</v>
      </c>
      <c r="J7" s="38">
        <v>0</v>
      </c>
      <c r="K7" s="39">
        <v>0</v>
      </c>
      <c r="L7" s="36">
        <v>0</v>
      </c>
      <c r="M7" s="20">
        <v>1.5100419240630283</v>
      </c>
      <c r="N7" s="20">
        <v>1.4636459987511576</v>
      </c>
      <c r="O7" s="21">
        <f t="shared" si="1"/>
        <v>3.1698870732033251E-2</v>
      </c>
      <c r="P7" s="35">
        <v>129.94484183798338</v>
      </c>
      <c r="Q7" s="22" t="s">
        <v>97</v>
      </c>
      <c r="S7" s="23"/>
    </row>
    <row r="8" spans="1:19" ht="75" customHeight="1" x14ac:dyDescent="0.25">
      <c r="A8" s="15"/>
      <c r="B8" s="24" t="s">
        <v>45</v>
      </c>
      <c r="C8" s="36" t="s">
        <v>82</v>
      </c>
      <c r="D8" s="25">
        <v>0</v>
      </c>
      <c r="E8" s="39">
        <v>5.0419999999999998</v>
      </c>
      <c r="F8" s="39">
        <v>1.724</v>
      </c>
      <c r="G8" s="39">
        <v>1.095</v>
      </c>
      <c r="H8" s="40">
        <v>14.9</v>
      </c>
      <c r="I8" s="40">
        <v>1.28</v>
      </c>
      <c r="J8" s="38">
        <v>2.68</v>
      </c>
      <c r="K8" s="39">
        <v>0.14000000000000001</v>
      </c>
      <c r="L8" s="36">
        <v>0</v>
      </c>
      <c r="M8" s="20">
        <v>2.1664565475843061</v>
      </c>
      <c r="N8" s="20">
        <v>2.0098328833276589</v>
      </c>
      <c r="O8" s="21">
        <f t="shared" si="1"/>
        <v>7.792870021975512E-2</v>
      </c>
      <c r="P8" s="35">
        <v>4193.10400484404</v>
      </c>
      <c r="Q8" s="22" t="s">
        <v>98</v>
      </c>
      <c r="S8" s="23"/>
    </row>
    <row r="9" spans="1:19" ht="75" customHeight="1" x14ac:dyDescent="0.25">
      <c r="A9" s="15"/>
      <c r="B9" s="24" t="s">
        <v>46</v>
      </c>
      <c r="C9" s="36" t="s">
        <v>83</v>
      </c>
      <c r="D9" s="25">
        <v>0</v>
      </c>
      <c r="E9" s="39">
        <v>3.758</v>
      </c>
      <c r="F9" s="39">
        <v>1.482</v>
      </c>
      <c r="G9" s="39">
        <v>1.075</v>
      </c>
      <c r="H9" s="40">
        <v>14.9</v>
      </c>
      <c r="I9" s="40">
        <v>1.55</v>
      </c>
      <c r="J9" s="38">
        <v>2.42</v>
      </c>
      <c r="K9" s="39">
        <v>8.5999999999999993E-2</v>
      </c>
      <c r="L9" s="36">
        <v>0</v>
      </c>
      <c r="M9" s="20">
        <v>1.9111991394277641</v>
      </c>
      <c r="N9" s="20">
        <v>1.8318720375231701</v>
      </c>
      <c r="O9" s="21">
        <f t="shared" si="1"/>
        <v>4.330384452608943E-2</v>
      </c>
      <c r="P9" s="35">
        <v>13252.989608511974</v>
      </c>
      <c r="Q9" s="22" t="s">
        <v>103</v>
      </c>
      <c r="S9" s="23"/>
    </row>
    <row r="10" spans="1:19" ht="75" customHeight="1" x14ac:dyDescent="0.25">
      <c r="A10" s="15"/>
      <c r="B10" s="24" t="s">
        <v>47</v>
      </c>
      <c r="C10" s="36" t="s">
        <v>84</v>
      </c>
      <c r="D10" s="25">
        <v>0</v>
      </c>
      <c r="E10" s="39">
        <v>2.9790000000000001</v>
      </c>
      <c r="F10" s="39">
        <v>1.3320000000000001</v>
      </c>
      <c r="G10" s="39">
        <v>1.0620000000000001</v>
      </c>
      <c r="H10" s="40">
        <v>180.25</v>
      </c>
      <c r="I10" s="40">
        <v>1.89</v>
      </c>
      <c r="J10" s="38">
        <v>3.02</v>
      </c>
      <c r="K10" s="39">
        <v>5.2999999999999999E-2</v>
      </c>
      <c r="L10" s="36">
        <v>0</v>
      </c>
      <c r="M10" s="20">
        <v>1.6913239608310151</v>
      </c>
      <c r="N10" s="20">
        <v>1.6125978092838422</v>
      </c>
      <c r="O10" s="21">
        <f t="shared" si="1"/>
        <v>4.8819458326149728E-2</v>
      </c>
      <c r="P10" s="35">
        <v>44538.366961249871</v>
      </c>
      <c r="Q10" s="22" t="s">
        <v>104</v>
      </c>
      <c r="S10" s="23"/>
    </row>
    <row r="11" spans="1:19" ht="75" customHeight="1" x14ac:dyDescent="0.25">
      <c r="A11" s="15"/>
      <c r="B11" s="24" t="s">
        <v>48</v>
      </c>
      <c r="C11" s="36" t="s">
        <v>85</v>
      </c>
      <c r="D11" s="25" t="s">
        <v>86</v>
      </c>
      <c r="E11" s="39">
        <v>11.624000000000001</v>
      </c>
      <c r="F11" s="39">
        <v>1.6830000000000001</v>
      </c>
      <c r="G11" s="39">
        <v>1.095</v>
      </c>
      <c r="H11" s="40">
        <v>0</v>
      </c>
      <c r="I11" s="40">
        <v>0</v>
      </c>
      <c r="J11" s="38">
        <v>0</v>
      </c>
      <c r="K11" s="39">
        <v>0</v>
      </c>
      <c r="L11" s="36">
        <v>0</v>
      </c>
      <c r="M11" s="20">
        <v>1.8637537233300616</v>
      </c>
      <c r="N11" s="20">
        <v>1.8175297060022686</v>
      </c>
      <c r="O11" s="21">
        <f t="shared" si="1"/>
        <v>2.5432331133373686E-2</v>
      </c>
      <c r="P11" s="35">
        <v>6319.9041421504971</v>
      </c>
      <c r="Q11" s="22" t="s">
        <v>99</v>
      </c>
      <c r="S11" s="23"/>
    </row>
    <row r="12" spans="1:19" ht="75" customHeight="1" x14ac:dyDescent="0.25">
      <c r="A12" s="15"/>
      <c r="B12" s="24" t="s">
        <v>50</v>
      </c>
      <c r="C12" s="36" t="s">
        <v>87</v>
      </c>
      <c r="D12" s="25">
        <v>0</v>
      </c>
      <c r="E12" s="39">
        <v>-3.4079999999999999</v>
      </c>
      <c r="F12" s="39">
        <v>-0.59299999999999997</v>
      </c>
      <c r="G12" s="39">
        <v>-4.8000000000000001E-2</v>
      </c>
      <c r="H12" s="40">
        <v>0</v>
      </c>
      <c r="I12" s="40">
        <v>0</v>
      </c>
      <c r="J12" s="38">
        <v>0</v>
      </c>
      <c r="K12" s="39">
        <v>0</v>
      </c>
      <c r="L12" s="36">
        <v>0</v>
      </c>
      <c r="M12" s="20">
        <v>-0.68529401150922842</v>
      </c>
      <c r="N12" s="20">
        <v>-0.67204417855224552</v>
      </c>
      <c r="O12" s="21">
        <f t="shared" si="1"/>
        <v>1.9715717180269928E-2</v>
      </c>
      <c r="P12" s="35">
        <v>-24.866393550886556</v>
      </c>
      <c r="Q12" s="26"/>
      <c r="S12" s="23"/>
    </row>
    <row r="13" spans="1:19" ht="75" customHeight="1" x14ac:dyDescent="0.25">
      <c r="A13" s="15"/>
      <c r="B13" s="24" t="s">
        <v>51</v>
      </c>
      <c r="C13" s="36" t="s">
        <v>88</v>
      </c>
      <c r="D13" s="25">
        <v>0</v>
      </c>
      <c r="E13" s="39">
        <v>-3.0249999999999999</v>
      </c>
      <c r="F13" s="39">
        <v>-0.52100000000000002</v>
      </c>
      <c r="G13" s="39">
        <v>-4.2000000000000003E-2</v>
      </c>
      <c r="H13" s="40">
        <v>0</v>
      </c>
      <c r="I13" s="40">
        <v>0</v>
      </c>
      <c r="J13" s="38">
        <v>0</v>
      </c>
      <c r="K13" s="39">
        <v>0</v>
      </c>
      <c r="L13" s="36">
        <v>0</v>
      </c>
      <c r="M13" s="20" t="s">
        <v>95</v>
      </c>
      <c r="N13" s="20">
        <v>0</v>
      </c>
      <c r="O13" s="21">
        <f t="shared" si="1"/>
        <v>0</v>
      </c>
      <c r="P13" s="35" t="s">
        <v>95</v>
      </c>
      <c r="Q13" s="26"/>
      <c r="S13" s="23"/>
    </row>
    <row r="14" spans="1:19" ht="75" customHeight="1" x14ac:dyDescent="0.25">
      <c r="A14" s="15"/>
      <c r="B14" s="24" t="s">
        <v>52</v>
      </c>
      <c r="C14" s="36" t="s">
        <v>89</v>
      </c>
      <c r="D14" s="25">
        <v>0</v>
      </c>
      <c r="E14" s="39">
        <v>-3.4079999999999999</v>
      </c>
      <c r="F14" s="39">
        <v>-0.59299999999999997</v>
      </c>
      <c r="G14" s="39">
        <v>-4.8000000000000001E-2</v>
      </c>
      <c r="H14" s="40">
        <v>0</v>
      </c>
      <c r="I14" s="40">
        <v>0</v>
      </c>
      <c r="J14" s="38">
        <v>0</v>
      </c>
      <c r="K14" s="39">
        <v>0.107</v>
      </c>
      <c r="L14" s="36">
        <v>0</v>
      </c>
      <c r="M14" s="20">
        <v>-0.61198122499061858</v>
      </c>
      <c r="N14" s="20">
        <v>-0.59959703597877989</v>
      </c>
      <c r="O14" s="21">
        <f t="shared" si="1"/>
        <v>2.0654186509816187E-2</v>
      </c>
      <c r="P14" s="35">
        <v>-570.92319702713201</v>
      </c>
      <c r="Q14" s="26"/>
      <c r="S14" s="23"/>
    </row>
    <row r="15" spans="1:19" ht="75" customHeight="1" x14ac:dyDescent="0.25">
      <c r="A15" s="15"/>
      <c r="B15" s="24" t="s">
        <v>53</v>
      </c>
      <c r="C15" s="36" t="s">
        <v>90</v>
      </c>
      <c r="D15" s="25">
        <v>0</v>
      </c>
      <c r="E15" s="39">
        <v>-3.4079999999999999</v>
      </c>
      <c r="F15" s="39">
        <v>-0.59299999999999997</v>
      </c>
      <c r="G15" s="39">
        <v>-4.8000000000000001E-2</v>
      </c>
      <c r="H15" s="40">
        <v>0</v>
      </c>
      <c r="I15" s="40">
        <v>0</v>
      </c>
      <c r="J15" s="38">
        <v>0</v>
      </c>
      <c r="K15" s="39">
        <v>0</v>
      </c>
      <c r="L15" s="36">
        <v>0</v>
      </c>
      <c r="M15" s="20" t="s">
        <v>95</v>
      </c>
      <c r="N15" s="20">
        <v>0</v>
      </c>
      <c r="O15" s="21">
        <f t="shared" si="1"/>
        <v>0</v>
      </c>
      <c r="P15" s="35" t="s">
        <v>95</v>
      </c>
      <c r="Q15" s="26"/>
      <c r="S15" s="23"/>
    </row>
    <row r="16" spans="1:19" ht="75" customHeight="1" x14ac:dyDescent="0.25">
      <c r="A16" s="15"/>
      <c r="B16" s="24" t="s">
        <v>54</v>
      </c>
      <c r="C16" s="36" t="s">
        <v>91</v>
      </c>
      <c r="D16" s="25">
        <v>0</v>
      </c>
      <c r="E16" s="39">
        <v>-3.0249999999999999</v>
      </c>
      <c r="F16" s="39">
        <v>-0.52100000000000002</v>
      </c>
      <c r="G16" s="39">
        <v>-4.2000000000000003E-2</v>
      </c>
      <c r="H16" s="40">
        <v>0</v>
      </c>
      <c r="I16" s="40">
        <v>0</v>
      </c>
      <c r="J16" s="38">
        <v>0</v>
      </c>
      <c r="K16" s="39">
        <v>0.1</v>
      </c>
      <c r="L16" s="36">
        <v>0</v>
      </c>
      <c r="M16" s="20">
        <v>-0.51328139272891038</v>
      </c>
      <c r="N16" s="20">
        <v>-0.50359782149403998</v>
      </c>
      <c r="O16" s="21">
        <f t="shared" si="1"/>
        <v>1.9228779040667488E-2</v>
      </c>
      <c r="P16" s="35">
        <v>-1563.7713463636326</v>
      </c>
      <c r="Q16" s="26"/>
      <c r="S16" s="23"/>
    </row>
    <row r="17" spans="1:19" ht="75" customHeight="1" x14ac:dyDescent="0.25">
      <c r="A17" s="15"/>
      <c r="B17" s="24" t="s">
        <v>55</v>
      </c>
      <c r="C17" s="36" t="s">
        <v>92</v>
      </c>
      <c r="D17" s="25">
        <v>0</v>
      </c>
      <c r="E17" s="39">
        <v>-3.0249999999999999</v>
      </c>
      <c r="F17" s="39">
        <v>-0.52100000000000002</v>
      </c>
      <c r="G17" s="39">
        <v>-4.2000000000000003E-2</v>
      </c>
      <c r="H17" s="40">
        <v>0</v>
      </c>
      <c r="I17" s="40">
        <v>0</v>
      </c>
      <c r="J17" s="38">
        <v>0</v>
      </c>
      <c r="K17" s="39">
        <v>0</v>
      </c>
      <c r="L17" s="36">
        <v>0</v>
      </c>
      <c r="M17" s="20" t="s">
        <v>95</v>
      </c>
      <c r="N17" s="20">
        <v>0</v>
      </c>
      <c r="O17" s="21">
        <f t="shared" si="1"/>
        <v>0</v>
      </c>
      <c r="P17" s="35" t="s">
        <v>95</v>
      </c>
      <c r="Q17" s="26"/>
      <c r="S17" s="23"/>
    </row>
    <row r="18" spans="1:19" ht="75" customHeight="1" x14ac:dyDescent="0.25">
      <c r="A18" s="15"/>
      <c r="B18" s="24" t="s">
        <v>56</v>
      </c>
      <c r="C18" s="36" t="s">
        <v>93</v>
      </c>
      <c r="D18" s="25">
        <v>0</v>
      </c>
      <c r="E18" s="39">
        <v>-2.1949999999999998</v>
      </c>
      <c r="F18" s="39">
        <v>-0.35299999999999998</v>
      </c>
      <c r="G18" s="39">
        <v>-2.8000000000000001E-2</v>
      </c>
      <c r="H18" s="40">
        <v>112.5</v>
      </c>
      <c r="I18" s="40">
        <v>0</v>
      </c>
      <c r="J18" s="38">
        <v>0</v>
      </c>
      <c r="K18" s="39">
        <v>8.1000000000000003E-2</v>
      </c>
      <c r="L18" s="36">
        <v>0</v>
      </c>
      <c r="M18" s="20">
        <v>-0.42163448925943081</v>
      </c>
      <c r="N18" s="20">
        <v>-0.40866032221589044</v>
      </c>
      <c r="O18" s="21">
        <f t="shared" si="1"/>
        <v>3.1748046820866245E-2</v>
      </c>
      <c r="P18" s="35">
        <v>-12463.811334239825</v>
      </c>
      <c r="Q18" s="26"/>
      <c r="S18" s="23"/>
    </row>
    <row r="19" spans="1:19" ht="75" customHeight="1" x14ac:dyDescent="0.25">
      <c r="A19" s="15"/>
      <c r="B19" s="24" t="s">
        <v>57</v>
      </c>
      <c r="C19" s="36" t="s">
        <v>94</v>
      </c>
      <c r="D19" s="25">
        <v>0</v>
      </c>
      <c r="E19" s="39">
        <v>-2.1949999999999998</v>
      </c>
      <c r="F19" s="39">
        <v>-0.35299999999999998</v>
      </c>
      <c r="G19" s="39">
        <v>-2.8000000000000001E-2</v>
      </c>
      <c r="H19" s="40">
        <v>112.5</v>
      </c>
      <c r="I19" s="40">
        <v>0</v>
      </c>
      <c r="J19" s="38">
        <v>0</v>
      </c>
      <c r="K19" s="39">
        <v>0</v>
      </c>
      <c r="L19" s="36">
        <v>0</v>
      </c>
      <c r="M19" s="20" t="s">
        <v>95</v>
      </c>
      <c r="N19" s="20">
        <v>0</v>
      </c>
      <c r="O19" s="21">
        <f t="shared" si="1"/>
        <v>0</v>
      </c>
      <c r="P19" s="35" t="s">
        <v>95</v>
      </c>
      <c r="Q19" s="26"/>
      <c r="S19"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19">
    <cfRule type="cellIs" dxfId="5" priority="21" stopIfTrue="1" operator="equal">
      <formula>0</formula>
    </cfRule>
    <cfRule type="cellIs" dxfId="4" priority="22" stopIfTrue="1" operator="equal">
      <formula>""</formula>
    </cfRule>
  </conditionalFormatting>
  <conditionalFormatting sqref="S4:S19">
    <cfRule type="cellIs" dxfId="3" priority="13" operator="equal">
      <formula>"O"</formula>
    </cfRule>
    <cfRule type="cellIs" dxfId="2" priority="14" operator="equal">
      <formula>"P"</formula>
    </cfRule>
  </conditionalFormatting>
  <conditionalFormatting sqref="L5:L19">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Morland, Sam</cp:lastModifiedBy>
  <cp:lastPrinted>2014-12-18T13:58:49Z</cp:lastPrinted>
  <dcterms:created xsi:type="dcterms:W3CDTF">2012-04-17T13:56:47Z</dcterms:created>
  <dcterms:modified xsi:type="dcterms:W3CDTF">2019-12-18T15:15:28Z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