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30" windowHeight="5535" activeTab="2"/>
  </bookViews>
  <sheets>
    <sheet name="Overview" sheetId="1" r:id="rId1"/>
    <sheet name="Detailed Breakdown" sheetId="2" r:id="rId2"/>
    <sheet name="Summary" sheetId="3" r:id="rId3"/>
  </sheets>
  <definedNames>
    <definedName name="_xlnm.Print_Area" localSheetId="1">'Detailed Breakdown'!$B$2:$AP$53</definedName>
    <definedName name="_xlnm.Print_Area" localSheetId="2">Summary!$A$1:$S$36</definedName>
    <definedName name="_xlnm.Print_Titles" localSheetId="2">Summary!$3:$3</definedName>
    <definedName name="Z_7054AD83_FA57_4245_B815_A602C0B540A7_.wvu.PrintArea" localSheetId="1" hidden="1">'Detailed Breakdown'!$B$2:$AP$53</definedName>
  </definedNames>
  <calcPr calcId="145621"/>
  <customWorkbookViews>
    <customWorkbookView name="Enzor, Andrew - Personal View" guid="{7054AD83-FA57-4245-B815-A602C0B540A7}" mergeInterval="0" personalView="1" maximized="1" windowWidth="1362" windowHeight="469" activeSheetId="3"/>
  </customWorkbookViews>
</workbook>
</file>

<file path=xl/calcChain.xml><?xml version="1.0" encoding="utf-8"?>
<calcChain xmlns="http://schemas.openxmlformats.org/spreadsheetml/2006/main">
  <c r="AI28" i="2" l="1"/>
  <c r="AK28" i="2"/>
  <c r="AM28" i="2"/>
  <c r="AO28" i="2"/>
  <c r="D1" i="3" l="1"/>
  <c r="E1" i="3" l="1"/>
  <c r="F1" i="3" s="1"/>
  <c r="G1" i="3" l="1"/>
  <c r="H1" i="3" l="1"/>
  <c r="G28" i="2"/>
  <c r="I28" i="2"/>
  <c r="K28" i="2"/>
  <c r="M28" i="2"/>
  <c r="O28" i="2"/>
  <c r="Q28" i="2"/>
  <c r="S28" i="2"/>
  <c r="U28" i="2"/>
  <c r="W28" i="2"/>
  <c r="E28" i="2"/>
  <c r="I1" i="3" l="1"/>
  <c r="AC28" i="2"/>
  <c r="K1" i="3" l="1"/>
  <c r="AG28" i="2"/>
  <c r="AE28" i="2"/>
  <c r="Y28" i="2"/>
  <c r="O6" i="3" l="1"/>
  <c r="O9" i="3"/>
  <c r="O25" i="3"/>
  <c r="O32" i="3"/>
  <c r="O13" i="3"/>
  <c r="O17" i="3"/>
  <c r="O5" i="3"/>
  <c r="O21" i="3"/>
  <c r="O4" i="3"/>
  <c r="O34" i="3"/>
  <c r="O11" i="3"/>
  <c r="O16" i="3"/>
  <c r="O29" i="3"/>
  <c r="O31" i="3"/>
  <c r="O10" i="3"/>
  <c r="O19" i="3"/>
  <c r="O35" i="3"/>
  <c r="O20" i="3"/>
  <c r="O7" i="3"/>
  <c r="O23" i="3"/>
  <c r="O27" i="3" l="1"/>
  <c r="O15" i="3"/>
  <c r="O18" i="3"/>
  <c r="O26" i="3"/>
  <c r="O33" i="3"/>
  <c r="O36" i="3"/>
  <c r="O24" i="3"/>
  <c r="O8" i="3"/>
  <c r="O22" i="3"/>
  <c r="O30" i="3"/>
  <c r="O14" i="3"/>
  <c r="O28" i="3"/>
  <c r="O12" i="3"/>
</calcChain>
</file>

<file path=xl/sharedStrings.xml><?xml version="1.0" encoding="utf-8"?>
<sst xmlns="http://schemas.openxmlformats.org/spreadsheetml/2006/main" count="258" uniqueCount="122">
  <si>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</si>
  <si>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</si>
  <si>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</si>
  <si>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</si>
  <si>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</si>
  <si>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</si>
  <si>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</si>
  <si>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</si>
  <si>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</si>
  <si>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</si>
  <si>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</si>
  <si>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</si>
  <si>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</si>
  <si>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</si>
  <si>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</si>
  <si>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</si>
  <si>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</si>
  <si>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</si>
  <si>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Table 1037 - LDNO discounts</t>
  </si>
  <si>
    <t>Commentary</t>
  </si>
  <si>
    <t>Open LLFCs</t>
  </si>
  <si>
    <t>PCs</t>
  </si>
  <si>
    <t>Unit rate 1 
p/kWh</t>
  </si>
  <si>
    <t>Unit rate 2
p/kWh</t>
  </si>
  <si>
    <t>Unit rate 3
p/kWh</t>
  </si>
  <si>
    <t>Capacity charge
p/kVA/day</t>
  </si>
  <si>
    <t>Reactive 
power charge 
p/kVArh</t>
  </si>
  <si>
    <t>Closed LLFCs</t>
  </si>
  <si>
    <t>Percentage
change
%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</si>
  <si>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</si>
  <si>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</si>
  <si>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</si>
  <si>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</si>
  <si>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</si>
  <si>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</si>
  <si>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</si>
  <si>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</si>
  <si>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Information on the Tariff Movement Explanation (TME) Template</t>
  </si>
  <si>
    <t>LV Network Domestic</t>
  </si>
  <si>
    <t>LV Network Non-Domestic Non-CT</t>
  </si>
  <si>
    <t>LV Generation NHH or Aggregate HH</t>
  </si>
  <si>
    <t>LV Generation Intermittent no RP charge</t>
  </si>
  <si>
    <t>LV Generation Non-Intermittent no RP charge</t>
  </si>
  <si>
    <t>LV Sub Generation Intermittent no RP charge</t>
  </si>
  <si>
    <t>LV Sub Generation Non-Intermittent no RP charge</t>
  </si>
  <si>
    <t>HV Generation Intermittent no RP charge</t>
  </si>
  <si>
    <t>HV Generation Non-Intermittent no RP charge</t>
  </si>
  <si>
    <t>Fixed charge
p/MPAN/ day</t>
  </si>
  <si>
    <t>Excess
capacity charge
p/kVA/day</t>
  </si>
  <si>
    <t>2019/20 Average p/kWh</t>
  </si>
  <si>
    <t>NHH UMS Category A</t>
  </si>
  <si>
    <t>NHH UMS Category B</t>
  </si>
  <si>
    <t>NHH UMS Category C</t>
  </si>
  <si>
    <t>NHH UMS Category D</t>
  </si>
  <si>
    <t>The 'Detailed Breakdown' worksheet initially shows the impact of updating each CDCM input table in turn, with the top tables (rows 7 to 25) showing the cumulative impact of all updates to that point, and the bottom tables (rows 31 to 49) the isolated impact of that step alone. Variances from a single step of more than ±5% are highlighted in red, and of more than ±3% highlighted in blue. The commentary (row 52) gives more detail on the update which has been carried out.</t>
  </si>
  <si>
    <t>Input 103-A: Diversity allowance</t>
  </si>
  <si>
    <t>Input 103-D: Peaking probabilities by network level</t>
  </si>
  <si>
    <t>Input 103-A: Average kVAr by kVA</t>
  </si>
  <si>
    <t>Input 103-A: Loss adjustment factors</t>
  </si>
  <si>
    <t>Input 103-A: Proportion of load through 132kV/HV</t>
  </si>
  <si>
    <t>Input 103-C: 500MW model</t>
  </si>
  <si>
    <t>Input 102-D: Service model asset values</t>
  </si>
  <si>
    <t>Input 104-B: LDNO discount inputs</t>
  </si>
  <si>
    <t>Input 104-F: Other expenditure</t>
  </si>
  <si>
    <t>Input 104-D: Days in charging year</t>
  </si>
  <si>
    <t>Input 104-D: Rate of return</t>
  </si>
  <si>
    <t>Input 104-E: Transmission Exit Charges</t>
  </si>
  <si>
    <t>Input 103-B: Customer contributions under current connection charging policy</t>
  </si>
  <si>
    <t>Input 102-B: Volume forecasts for the charging year</t>
  </si>
  <si>
    <t>Input 104-C: CDCM target revenue</t>
  </si>
  <si>
    <t>Input 102-A: Load factor</t>
  </si>
  <si>
    <t>Input 102-A: Coincidence factor</t>
  </si>
  <si>
    <t>Input 102-C: Split of units by distribution timeband</t>
  </si>
  <si>
    <t>Input 104-A: Inputs by distribution timeband</t>
  </si>
  <si>
    <t>2020/21 Average p/kWh</t>
  </si>
  <si>
    <t>2020/21 Typical Annual Bill (£)</t>
  </si>
  <si>
    <t>The 'Summary' worksheet shows the tariffs for each customer group, the average p/kWh for both 2019/20 and 2020/21 and the variance between the two, and a forecast of the total annual charge for 2020/21, along with commentary detailing the main drivers for change.</t>
  </si>
  <si>
    <t>Load factors updated based on the latest available three years of consumption data (2015/16, 2016/17 and 2017/18).</t>
  </si>
  <si>
    <t>Coincidence factors updated based on the latest available three years of consumption data (2015/16, 2016/17 and 2017/18).</t>
  </si>
  <si>
    <t>Input values have been updated based on 2015/16, 2016/17 and 2017/18 consumption data.</t>
  </si>
  <si>
    <t>Updated for number of hours in timebands for 2020/21.</t>
  </si>
  <si>
    <t>Losses updated using the latest available information from our 2018 losses submission.</t>
  </si>
  <si>
    <t>Updated from 2019/20 values to the latest available information.</t>
  </si>
  <si>
    <t>LDNO discounts vary slightly from those used for 2019/20 charges, due to changes to the HV and LV split values, and due to DCP 306.</t>
  </si>
  <si>
    <t>Updated view of 2020/21 Direct and Indirect Costs, and updated forecast of 2020/21 Network Rates.</t>
  </si>
  <si>
    <t>Updated days in charging year for 2020/21.</t>
  </si>
  <si>
    <t>Updated forecast of 2020/21 exit charges.</t>
  </si>
  <si>
    <t>Updated forecast of 2020/21 units.</t>
  </si>
  <si>
    <t>Updated forecast of 2020/21 allowances.</t>
  </si>
  <si>
    <t>There are currently no customers on this tariff.</t>
  </si>
  <si>
    <t>Rate of return amended from 4.02% (2019/20) to 3.79% (2020/21).</t>
  </si>
  <si>
    <t>New Models</t>
  </si>
  <si>
    <t/>
  </si>
  <si>
    <t>999</t>
  </si>
  <si>
    <t>5-8</t>
  </si>
  <si>
    <t>813 &amp; 913</t>
  </si>
  <si>
    <t>8&amp;0</t>
  </si>
  <si>
    <t>The Domestic Unrestricted customer group is seeing an increase of 7.3%. This is primarily as a result of an increase of 2.9% driven by increased allowed revenue, an increase of 2.1% driven by updated direct and indirect costs, and an increase of 1.3% driven by the volumes forecast.</t>
  </si>
  <si>
    <t>The Domestic Two Rate customer group is seeing an increase of 5.1%. This is primarily as a result of an increase of 3.6% driven by increased allowed revenue.</t>
  </si>
  <si>
    <t>The Small Non Domestic Unrestricted customer group is seeing an increase of 3.0%. This is primarily as a result of an increase of 3.1% driven by increased allowed revenue.</t>
  </si>
  <si>
    <t>The Small Non Domestic Two Rate customer group is seeing an increase of 3.5%. This is primarily as a result of an increase of 3.8% driven by increased allowed revenue.</t>
  </si>
  <si>
    <t>The LV Medium Non-Domestic customer group is seeing an increase of 3.9%. This is primarily as a result of an increase of 3.6% driven by increased allowed revenue, an increase of 1.7% driven by the volumes forecast, and an increase of 1.4% driven by the load factor.</t>
  </si>
  <si>
    <t>The HV Medium Non-Domestic customer group is seeing an increase of 8.7%. This is primarily as a result of an increase of 3.8% driven by the load factor, an increase of 3.6% driven by increased allowed revenue, and an increase of 1.3% driven by the coincidence factor.</t>
  </si>
  <si>
    <t>The LV Network Domestic customer group is seeing an increase of 7.4%. This is primarily as a result of an increase of 3.6% driven by updated direct and indirect costs, and an increase of 2.9% driven by increased allowed revenue.</t>
  </si>
  <si>
    <t>The LV Network Non-Domestic Non-CT customer group is seeing an increase of 2.3%. This is primarily as a result of an increase of 3.5% driven by increased allowed revenue.</t>
  </si>
  <si>
    <t>The NHH UMS Category C customer group is seeing an increase of 6.1%. This is primarily as a result of an increase of 3.1% driven by increased allowed revenue, an increase of 2.1% driven by the coincidence factor, and an increase of 1.1% driven by the load factor.</t>
  </si>
  <si>
    <t>Northern Powergrid (Yorkshire) Plc - April 2020 - LV/HV Final charges</t>
  </si>
  <si>
    <t>Effect of change to new CDCM model.</t>
  </si>
  <si>
    <t>This workbook is intended to give further detail on the information published in the CDCM model, and to give an appreciation of which areas are the main drivers for year-on-year changes in tariffs.</t>
  </si>
  <si>
    <t>Updated based on 2015/16, 2016/17 and 2017/18 network data.</t>
  </si>
  <si>
    <t>Updated based on 2017/18 network data.</t>
  </si>
  <si>
    <t>No change - input remains zero as there are no 132kV/HV assets in our 500MW Model.</t>
  </si>
  <si>
    <t>No change - this input was the subject of DCP 243, which at the time of calculating charges was with Ofgem for decision.</t>
  </si>
  <si>
    <t>The Domestic Off Peak (related MPAN) customer group is seeing an increase of 0.4%. This is primarily as a result of an increase of 5.9% driven by increased allowed revenue, offset by a decrease of 5.8% driven by other expenditure.</t>
  </si>
  <si>
    <t>The Small Non Domestic Off Peak (related MPAN) customer group is seeing an increase of 0.9%. This is primarily as a result of an increase of 5.7% driven by increased allowed revenue, offset by a decrease of 5.3% driven by other expenditure.</t>
  </si>
  <si>
    <t>The LV HH Metered customer group is seeing a decrease of 0.7%. This is primarily as a result of a decrease of 3.2% driven by the volumes forecase, offset by an increase of 3.5% driven by increased allowed revenue.</t>
  </si>
  <si>
    <t>The LV Sub HH Metered customer group is seeing an increase of 1.7%. This is primarily as a result of an increase of 4.0% driven by increased allowed revenue, offset by a decrease of 2.2% driven by other expenditure.</t>
  </si>
  <si>
    <t>The HV HH Metered customer group is seeing an increase of 1.5%. This is primarily as a result of an increase of 4.5% driven by increased allowed revenue, offset by a decrease of 3.0% driven by other expenditure.</t>
  </si>
  <si>
    <t>The NHH UMS Category A customer group is seeing an increase of 4.4%. This is primarily as a result of an increase of 4.5% driven by increased allowed revenue, and an increase of 1.6% driven by the coincidence factor, offset by a decrease of 2.7% driven by other expenditure.</t>
  </si>
  <si>
    <t>The NHH UMS Category B customer group is seeing an increase of 4.0%. This is primarily as a result of an increase of 4.2% driven by increased allowed revenue, and an increase of 1.7% driven by the coincidence factor, offset by a decrease of 2.3% driven by other expenditure.</t>
  </si>
  <si>
    <t>The NHH UMS Category D customer group is seeing an increase of 4.8%. This is primarily as a result of an increase of 4.7% driven by increased allowed revenue, and an increase of 1.5% driven by the coincidence factor, offset by a decrease of 2.8% driven by other expenditure.</t>
  </si>
  <si>
    <t>The LV UMS (Pseudo HH Metered) customer group is seeing an increase of 4.1%. This is primarily as a result of an increase of 4.3% driven by increased allowed revenue, and an increase of 1.7% driven by the coincidence factor, offset by a decrease of 2.4% driven by other expenditure.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</si>
</sst>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%"/>
    <numFmt numFmtId="165" formatCode="0.000"/>
    <numFmt numFmtId="166" formatCode="0.000%"/>
    <numFmt numFmtId="167" formatCode="0.000;[Red]\-0.000;;"/>
    <numFmt numFmtId="168" formatCode="[Blue]\+0.0%;[Red]\-0.0%;;"/>
    <numFmt numFmtId="169" formatCode="#,##0.000;[Red]\(#,##0.000\);;"/>
    <numFmt numFmtId="170" formatCode="0.0000000000000000000000000000%"/>
    <numFmt numFmtId="171" formatCode="#,##0.00;[Red]\(#,##0.00\);"/>
    <numFmt numFmtId="172" formatCode="0;\-0;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Wingdings 2"/>
      <family val="1"/>
      <charset val="2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10024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1" applyFont="1"/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166" fontId="3" fillId="0" borderId="0" xfId="1" applyNumberFormat="1" applyFont="1"/>
    <xf numFmtId="0" fontId="4" fillId="2" borderId="5" xfId="2" applyFont="1" applyFill="1" applyBorder="1" applyAlignment="1">
      <alignment vertical="center"/>
    </xf>
    <xf numFmtId="0" fontId="9" fillId="0" borderId="0" xfId="0" applyFont="1"/>
    <xf numFmtId="0" fontId="5" fillId="3" borderId="12" xfId="1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2" borderId="10" xfId="2" applyFont="1" applyFill="1" applyBorder="1" applyAlignment="1">
      <alignment vertical="center"/>
    </xf>
    <xf numFmtId="0" fontId="9" fillId="0" borderId="0" xfId="2" applyFont="1" applyFill="1" applyBorder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16" fillId="2" borderId="5" xfId="2" applyFont="1" applyFill="1" applyBorder="1" applyAlignment="1" applyProtection="1">
      <alignment horizontal="center" vertical="center" wrapText="1"/>
    </xf>
    <xf numFmtId="0" fontId="10" fillId="0" borderId="0" xfId="4" applyFont="1" applyAlignment="1" applyProtection="1">
      <alignment horizontal="center" vertical="center" wrapText="1"/>
    </xf>
    <xf numFmtId="0" fontId="16" fillId="2" borderId="19" xfId="2" applyFont="1" applyFill="1" applyBorder="1" applyAlignment="1" applyProtection="1">
      <alignment vertical="center" wrapText="1"/>
    </xf>
    <xf numFmtId="49" fontId="11" fillId="5" borderId="19" xfId="2" applyNumberFormat="1" applyFont="1" applyFill="1" applyBorder="1" applyAlignment="1" applyProtection="1">
      <alignment horizontal="center" vertical="center" wrapText="1"/>
    </xf>
    <xf numFmtId="169" fontId="11" fillId="4" borderId="5" xfId="2" applyNumberFormat="1" applyFont="1" applyFill="1" applyBorder="1" applyAlignment="1" applyProtection="1">
      <alignment horizontal="center" vertical="center" wrapText="1"/>
    </xf>
    <xf numFmtId="168" fontId="11" fillId="4" borderId="5" xfId="3" applyNumberFormat="1" applyFont="1" applyFill="1" applyBorder="1" applyAlignment="1" applyProtection="1">
      <alignment horizontal="center" vertical="center" wrapText="1"/>
    </xf>
    <xf numFmtId="0" fontId="11" fillId="4" borderId="5" xfId="2" applyFont="1" applyFill="1" applyBorder="1" applyAlignment="1" applyProtection="1">
      <alignment horizontal="left" vertical="center" wrapText="1"/>
    </xf>
    <xf numFmtId="170" fontId="18" fillId="0" borderId="0" xfId="4" applyNumberFormat="1" applyFont="1" applyAlignment="1" applyProtection="1">
      <alignment horizontal="center" vertical="center"/>
    </xf>
    <xf numFmtId="0" fontId="16" fillId="2" borderId="5" xfId="2" applyFont="1" applyFill="1" applyBorder="1" applyAlignment="1" applyProtection="1">
      <alignment vertical="center" wrapText="1"/>
    </xf>
    <xf numFmtId="0" fontId="11" fillId="5" borderId="5" xfId="2" applyNumberFormat="1" applyFont="1" applyFill="1" applyBorder="1" applyAlignment="1" applyProtection="1">
      <alignment horizontal="center" vertical="center" wrapText="1"/>
    </xf>
    <xf numFmtId="0" fontId="11" fillId="13" borderId="5" xfId="2" applyFont="1" applyFill="1" applyBorder="1" applyAlignment="1" applyProtection="1">
      <alignment horizontal="center" vertical="center" wrapText="1"/>
    </xf>
    <xf numFmtId="164" fontId="3" fillId="4" borderId="13" xfId="2" applyNumberFormat="1" applyFont="1" applyFill="1" applyBorder="1" applyAlignment="1">
      <alignment horizontal="right" vertical="center"/>
    </xf>
    <xf numFmtId="165" fontId="3" fillId="4" borderId="14" xfId="2" applyNumberFormat="1" applyFont="1" applyFill="1" applyBorder="1" applyAlignment="1">
      <alignment horizontal="right" vertical="center"/>
    </xf>
    <xf numFmtId="164" fontId="3" fillId="4" borderId="15" xfId="2" applyNumberFormat="1" applyFont="1" applyFill="1" applyBorder="1" applyAlignment="1">
      <alignment horizontal="right" vertical="center"/>
    </xf>
    <xf numFmtId="165" fontId="3" fillId="4" borderId="16" xfId="2" applyNumberFormat="1" applyFont="1" applyFill="1" applyBorder="1" applyAlignment="1">
      <alignment horizontal="right" vertical="center"/>
    </xf>
    <xf numFmtId="164" fontId="3" fillId="4" borderId="17" xfId="2" applyNumberFormat="1" applyFont="1" applyFill="1" applyBorder="1" applyAlignment="1">
      <alignment horizontal="right" vertical="center"/>
    </xf>
    <xf numFmtId="165" fontId="3" fillId="4" borderId="18" xfId="2" applyNumberFormat="1" applyFont="1" applyFill="1" applyBorder="1" applyAlignment="1">
      <alignment horizontal="right" vertical="center"/>
    </xf>
    <xf numFmtId="164" fontId="3" fillId="7" borderId="13" xfId="2" applyNumberFormat="1" applyFont="1" applyFill="1" applyBorder="1" applyAlignment="1">
      <alignment horizontal="right" vertical="center"/>
    </xf>
    <xf numFmtId="165" fontId="3" fillId="6" borderId="14" xfId="2" applyNumberFormat="1" applyFont="1" applyFill="1" applyBorder="1" applyAlignment="1">
      <alignment horizontal="right" vertical="center"/>
    </xf>
    <xf numFmtId="164" fontId="3" fillId="7" borderId="15" xfId="2" applyNumberFormat="1" applyFont="1" applyFill="1" applyBorder="1" applyAlignment="1">
      <alignment horizontal="right" vertical="center"/>
    </xf>
    <xf numFmtId="165" fontId="3" fillId="6" borderId="16" xfId="2" applyNumberFormat="1" applyFont="1" applyFill="1" applyBorder="1" applyAlignment="1">
      <alignment horizontal="right" vertical="center"/>
    </xf>
    <xf numFmtId="164" fontId="3" fillId="7" borderId="17" xfId="2" applyNumberFormat="1" applyFont="1" applyFill="1" applyBorder="1" applyAlignment="1">
      <alignment horizontal="right" vertical="center"/>
    </xf>
    <xf numFmtId="165" fontId="3" fillId="6" borderId="18" xfId="2" applyNumberFormat="1" applyFont="1" applyFill="1" applyBorder="1" applyAlignment="1">
      <alignment horizontal="right" vertical="center"/>
    </xf>
    <xf numFmtId="171" fontId="11" fillId="4" borderId="5" xfId="2" applyNumberFormat="1" applyFont="1" applyFill="1" applyBorder="1" applyAlignment="1" applyProtection="1">
      <alignment horizontal="center" vertical="center" wrapText="1"/>
    </xf>
    <xf numFmtId="172" fontId="11" fillId="4" borderId="19" xfId="2" quotePrefix="1" applyNumberFormat="1" applyFont="1" applyFill="1" applyBorder="1" applyAlignment="1" applyProtection="1">
      <alignment horizontal="center" vertical="center" wrapText="1"/>
    </xf>
    <xf numFmtId="167" fontId="1" fillId="10" borderId="19" xfId="2" applyNumberFormat="1" applyFont="1" applyFill="1" applyBorder="1" applyAlignment="1" applyProtection="1">
      <alignment horizontal="center" vertical="center"/>
    </xf>
    <xf numFmtId="167" fontId="11" fillId="11" borderId="19" xfId="2" applyNumberFormat="1" applyFont="1" applyFill="1" applyBorder="1" applyAlignment="1" applyProtection="1">
      <alignment horizontal="center" vertical="center"/>
    </xf>
    <xf numFmtId="167" fontId="1" fillId="12" borderId="19" xfId="2" applyNumberFormat="1" applyFont="1" applyFill="1" applyBorder="1" applyAlignment="1" applyProtection="1">
      <alignment horizontal="center" vertical="center"/>
    </xf>
    <xf numFmtId="167" fontId="1" fillId="10" borderId="5" xfId="2" applyNumberFormat="1" applyFont="1" applyFill="1" applyBorder="1" applyAlignment="1" applyProtection="1">
      <alignment horizontal="center" vertical="center"/>
    </xf>
    <xf numFmtId="167" fontId="1" fillId="12" borderId="5" xfId="2" applyNumberFormat="1" applyFont="1" applyFill="1" applyBorder="1" applyAlignment="1" applyProtection="1">
      <alignment horizontal="center" vertical="center"/>
    </xf>
    <xf numFmtId="0" fontId="19" fillId="14" borderId="20" xfId="0" applyFont="1" applyFill="1" applyBorder="1" applyAlignment="1">
      <alignment horizontal="center"/>
    </xf>
    <xf numFmtId="0" fontId="19" fillId="14" borderId="21" xfId="0" applyFont="1" applyFill="1" applyBorder="1" applyAlignment="1">
      <alignment horizontal="center"/>
    </xf>
    <xf numFmtId="0" fontId="19" fillId="14" borderId="22" xfId="0" applyFont="1" applyFill="1" applyBorder="1" applyAlignment="1">
      <alignment horizontal="center"/>
    </xf>
    <xf numFmtId="0" fontId="9" fillId="15" borderId="23" xfId="0" applyFont="1" applyFill="1" applyBorder="1" applyAlignment="1">
      <alignment horizontal="left" vertical="center" wrapText="1"/>
    </xf>
    <xf numFmtId="0" fontId="9" fillId="15" borderId="24" xfId="0" applyFont="1" applyFill="1" applyBorder="1" applyAlignment="1">
      <alignment horizontal="left" vertical="center" wrapText="1"/>
    </xf>
    <xf numFmtId="0" fontId="9" fillId="15" borderId="25" xfId="0" applyFont="1" applyFill="1" applyBorder="1" applyAlignment="1">
      <alignment horizontal="left" vertical="center" wrapText="1"/>
    </xf>
    <xf numFmtId="0" fontId="9" fillId="15" borderId="26" xfId="0" applyFont="1" applyFill="1" applyBorder="1" applyAlignment="1">
      <alignment horizontal="left" vertical="center" wrapText="1"/>
    </xf>
    <xf numFmtId="0" fontId="9" fillId="15" borderId="0" xfId="0" applyFont="1" applyFill="1" applyBorder="1" applyAlignment="1">
      <alignment horizontal="left" vertical="center" wrapText="1"/>
    </xf>
    <xf numFmtId="0" fontId="9" fillId="15" borderId="27" xfId="0" applyFont="1" applyFill="1" applyBorder="1" applyAlignment="1">
      <alignment horizontal="left" vertical="center" wrapText="1"/>
    </xf>
    <xf numFmtId="0" fontId="9" fillId="15" borderId="28" xfId="0" applyFont="1" applyFill="1" applyBorder="1" applyAlignment="1">
      <alignment horizontal="left" vertical="center" wrapText="1"/>
    </xf>
    <xf numFmtId="0" fontId="9" fillId="15" borderId="29" xfId="0" applyFont="1" applyFill="1" applyBorder="1" applyAlignment="1">
      <alignment horizontal="left" vertical="center" wrapText="1"/>
    </xf>
    <xf numFmtId="0" fontId="9" fillId="15" borderId="30" xfId="0" applyFont="1" applyFill="1" applyBorder="1" applyAlignment="1">
      <alignment horizontal="left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0" fontId="12" fillId="8" borderId="6" xfId="5" applyNumberFormat="1" applyFont="1" applyFill="1" applyBorder="1" applyAlignment="1" applyProtection="1">
      <alignment horizontal="center" vertical="center" wrapText="1"/>
    </xf>
    <xf numFmtId="0" fontId="12" fillId="8" borderId="8" xfId="5" applyNumberFormat="1" applyFont="1" applyFill="1" applyBorder="1" applyAlignment="1" applyProtection="1">
      <alignment horizontal="center" vertical="center" wrapText="1"/>
    </xf>
    <xf numFmtId="0" fontId="12" fillId="8" borderId="7" xfId="5" applyNumberFormat="1" applyFont="1" applyFill="1" applyBorder="1" applyAlignment="1" applyProtection="1">
      <alignment horizontal="center" vertical="center" wrapText="1"/>
    </xf>
    <xf numFmtId="0" fontId="13" fillId="9" borderId="6" xfId="2" applyFont="1" applyFill="1" applyBorder="1" applyAlignment="1" applyProtection="1">
      <alignment horizontal="center" vertical="center"/>
    </xf>
    <xf numFmtId="0" fontId="13" fillId="9" borderId="8" xfId="2" applyFont="1" applyFill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</cellXfs>
  <cellStyles count="6">
    <cellStyle name="=C:\WINNT\SYSTEM32\COMMAND.COM 2" xfId="2"/>
    <cellStyle name="Heading 4 2" xfId="5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1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42</xdr:col>
      <xdr:colOff>0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9082"/>
          <a:ext cx="438435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 baseline="0">
              <a:solidFill>
                <a:schemeClr val="bg1"/>
              </a:solidFill>
            </a:rPr>
            <a:t>CDCM Tariff Movement - Northern Powergrid (Yorkshire) Plc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cusa.co.uk/Public/DCUSADocuments.aspx?s=c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H19"/>
  <sheetViews>
    <sheetView showGridLines="0" workbookViewId="0">
      <selection activeCell="B7" sqref="B7:H14"/>
    </sheetView>
  </sheetViews>
  <sheetFormatPr defaultRowHeight="12.75" x14ac:dyDescent="0.2"/>
  <cols>
    <col min="1" max="1" width="2.42578125" style="6" customWidth="1"/>
    <col min="2" max="8" width="9.140625" style="6"/>
    <col min="9" max="9" width="2.42578125" style="6" customWidth="1"/>
    <col min="10" max="16384" width="9.140625" style="6"/>
  </cols>
  <sheetData>
    <row r="2" spans="2:8" ht="15" x14ac:dyDescent="0.25">
      <c r="B2" s="47" t="s">
        <v>37</v>
      </c>
      <c r="C2" s="48"/>
      <c r="D2" s="48"/>
      <c r="E2" s="48"/>
      <c r="F2" s="48"/>
      <c r="G2" s="48"/>
      <c r="H2" s="49"/>
    </row>
    <row r="3" spans="2:8" ht="12.75" customHeight="1" x14ac:dyDescent="0.2">
      <c r="B3" s="50" t="s">
        <v>108</v>
      </c>
      <c r="C3" s="51"/>
      <c r="D3" s="51"/>
      <c r="E3" s="51"/>
      <c r="F3" s="51"/>
      <c r="G3" s="51"/>
      <c r="H3" s="52"/>
    </row>
    <row r="4" spans="2:8" x14ac:dyDescent="0.2">
      <c r="B4" s="53"/>
      <c r="C4" s="54"/>
      <c r="D4" s="54"/>
      <c r="E4" s="54"/>
      <c r="F4" s="54"/>
      <c r="G4" s="54"/>
      <c r="H4" s="55"/>
    </row>
    <row r="5" spans="2:8" x14ac:dyDescent="0.2">
      <c r="B5" s="53"/>
      <c r="C5" s="54"/>
      <c r="D5" s="54"/>
      <c r="E5" s="54"/>
      <c r="F5" s="54"/>
      <c r="G5" s="54"/>
      <c r="H5" s="55"/>
    </row>
    <row r="6" spans="2:8" x14ac:dyDescent="0.2">
      <c r="B6" s="56"/>
      <c r="C6" s="57"/>
      <c r="D6" s="57"/>
      <c r="E6" s="57"/>
      <c r="F6" s="57"/>
      <c r="G6" s="57"/>
      <c r="H6" s="58"/>
    </row>
    <row r="7" spans="2:8" ht="12.75" customHeight="1" x14ac:dyDescent="0.2">
      <c r="B7" s="50" t="s">
        <v>54</v>
      </c>
      <c r="C7" s="51"/>
      <c r="D7" s="51"/>
      <c r="E7" s="51"/>
      <c r="F7" s="51"/>
      <c r="G7" s="51"/>
      <c r="H7" s="52"/>
    </row>
    <row r="8" spans="2:8" x14ac:dyDescent="0.2">
      <c r="B8" s="53"/>
      <c r="C8" s="54"/>
      <c r="D8" s="54"/>
      <c r="E8" s="54"/>
      <c r="F8" s="54"/>
      <c r="G8" s="54"/>
      <c r="H8" s="55"/>
    </row>
    <row r="9" spans="2:8" x14ac:dyDescent="0.2">
      <c r="B9" s="53"/>
      <c r="C9" s="54"/>
      <c r="D9" s="54"/>
      <c r="E9" s="54"/>
      <c r="F9" s="54"/>
      <c r="G9" s="54"/>
      <c r="H9" s="55"/>
    </row>
    <row r="10" spans="2:8" x14ac:dyDescent="0.2">
      <c r="B10" s="53"/>
      <c r="C10" s="54"/>
      <c r="D10" s="54"/>
      <c r="E10" s="54"/>
      <c r="F10" s="54"/>
      <c r="G10" s="54"/>
      <c r="H10" s="55"/>
    </row>
    <row r="11" spans="2:8" x14ac:dyDescent="0.2">
      <c r="B11" s="53"/>
      <c r="C11" s="54"/>
      <c r="D11" s="54"/>
      <c r="E11" s="54"/>
      <c r="F11" s="54"/>
      <c r="G11" s="54"/>
      <c r="H11" s="55"/>
    </row>
    <row r="12" spans="2:8" x14ac:dyDescent="0.2">
      <c r="B12" s="53"/>
      <c r="C12" s="54"/>
      <c r="D12" s="54"/>
      <c r="E12" s="54"/>
      <c r="F12" s="54"/>
      <c r="G12" s="54"/>
      <c r="H12" s="55"/>
    </row>
    <row r="13" spans="2:8" x14ac:dyDescent="0.2">
      <c r="B13" s="53"/>
      <c r="C13" s="54"/>
      <c r="D13" s="54"/>
      <c r="E13" s="54"/>
      <c r="F13" s="54"/>
      <c r="G13" s="54"/>
      <c r="H13" s="55"/>
    </row>
    <row r="14" spans="2:8" x14ac:dyDescent="0.2">
      <c r="B14" s="56"/>
      <c r="C14" s="57"/>
      <c r="D14" s="57"/>
      <c r="E14" s="57"/>
      <c r="F14" s="57"/>
      <c r="G14" s="57"/>
      <c r="H14" s="58"/>
    </row>
    <row r="15" spans="2:8" ht="12.75" customHeight="1" x14ac:dyDescent="0.2">
      <c r="B15" s="50" t="s">
        <v>76</v>
      </c>
      <c r="C15" s="51"/>
      <c r="D15" s="51"/>
      <c r="E15" s="51"/>
      <c r="F15" s="51"/>
      <c r="G15" s="51"/>
      <c r="H15" s="52"/>
    </row>
    <row r="16" spans="2:8" ht="12.75" customHeight="1" x14ac:dyDescent="0.2">
      <c r="B16" s="53"/>
      <c r="C16" s="54"/>
      <c r="D16" s="54"/>
      <c r="E16" s="54"/>
      <c r="F16" s="54"/>
      <c r="G16" s="54"/>
      <c r="H16" s="55"/>
    </row>
    <row r="17" spans="2:8" x14ac:dyDescent="0.2">
      <c r="B17" s="53"/>
      <c r="C17" s="54"/>
      <c r="D17" s="54"/>
      <c r="E17" s="54"/>
      <c r="F17" s="54"/>
      <c r="G17" s="54"/>
      <c r="H17" s="55"/>
    </row>
    <row r="18" spans="2:8" x14ac:dyDescent="0.2">
      <c r="B18" s="53"/>
      <c r="C18" s="54"/>
      <c r="D18" s="54"/>
      <c r="E18" s="54"/>
      <c r="F18" s="54"/>
      <c r="G18" s="54"/>
      <c r="H18" s="55"/>
    </row>
    <row r="19" spans="2:8" x14ac:dyDescent="0.2">
      <c r="B19" s="56"/>
      <c r="C19" s="57"/>
      <c r="D19" s="57"/>
      <c r="E19" s="57"/>
      <c r="F19" s="57"/>
      <c r="G19" s="57"/>
      <c r="H19" s="58"/>
    </row>
  </sheetData>
  <customSheetViews>
    <customSheetView guid="{7054AD83-FA57-4245-B815-A602C0B540A7}" showGridLines="0" fitToPage="1">
      <selection activeCell="C50" sqref="C50"/>
      <pageMargins left="0.7" right="0.7" top="0.75" bottom="0.75" header="0.3" footer="0.3"/>
      <pageSetup paperSize="9" scale="81" orientation="portrait" r:id="rId1"/>
    </customSheetView>
  </customSheetViews>
  <mergeCells count="4">
    <mergeCell ref="B2:H2"/>
    <mergeCell ref="B3:H6"/>
    <mergeCell ref="B7:H14"/>
    <mergeCell ref="B15:H19"/>
  </mergeCells>
  <hyperlinks>
    <hyperlink ref="A5" r:id="rId2" display="http://www.dcusa.co.uk/Public/DCUSADocuments.aspx?s=c "/>
  </hyperlinks>
  <pageMargins left="0.7" right="0.7" top="0.75" bottom="0.75" header="0.3" footer="0.3"/>
  <pageSetup paperSize="9" scale="8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AP52"/>
  <sheetViews>
    <sheetView showGridLines="0" zoomScale="80" zoomScaleNormal="80" workbookViewId="0">
      <pane xSplit="2" ySplit="5" topLeftCell="Q30" activePane="bottomRight" state="frozen"/>
      <selection pane="topRight" activeCell="C1" sqref="C1"/>
      <selection pane="bottomLeft" activeCell="A6" sqref="A6"/>
      <selection pane="bottomRight" activeCell="AC49" sqref="AC49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0.5703125" style="1" bestFit="1" customWidth="1"/>
    <col min="4" max="4" width="10" style="1" bestFit="1" customWidth="1"/>
    <col min="5" max="5" width="10.5703125" style="1" bestFit="1" customWidth="1"/>
    <col min="6" max="6" width="10" style="1" bestFit="1" customWidth="1"/>
    <col min="7" max="42" width="10.5703125" style="1" customWidth="1"/>
    <col min="43" max="16384" width="9.140625" style="1"/>
  </cols>
  <sheetData>
    <row r="2" spans="2:42" ht="45.75" customHeight="1" x14ac:dyDescent="0.25"/>
    <row r="3" spans="2:42" ht="16.5" thickBot="1" x14ac:dyDescent="0.3"/>
    <row r="4" spans="2:42" ht="97.5" customHeight="1" thickBot="1" x14ac:dyDescent="0.3">
      <c r="C4" s="61" t="s">
        <v>91</v>
      </c>
      <c r="D4" s="62"/>
      <c r="E4" s="61" t="s">
        <v>70</v>
      </c>
      <c r="F4" s="62"/>
      <c r="G4" s="61" t="s">
        <v>71</v>
      </c>
      <c r="H4" s="62"/>
      <c r="I4" s="61" t="s">
        <v>72</v>
      </c>
      <c r="J4" s="62"/>
      <c r="K4" s="61" t="s">
        <v>73</v>
      </c>
      <c r="L4" s="62"/>
      <c r="M4" s="61" t="s">
        <v>55</v>
      </c>
      <c r="N4" s="62"/>
      <c r="O4" s="61" t="s">
        <v>56</v>
      </c>
      <c r="P4" s="62"/>
      <c r="Q4" s="61" t="s">
        <v>57</v>
      </c>
      <c r="R4" s="62"/>
      <c r="S4" s="61" t="s">
        <v>58</v>
      </c>
      <c r="T4" s="62"/>
      <c r="U4" s="61" t="s">
        <v>59</v>
      </c>
      <c r="V4" s="62"/>
      <c r="W4" s="61" t="s">
        <v>60</v>
      </c>
      <c r="X4" s="62"/>
      <c r="Y4" s="61" t="s">
        <v>61</v>
      </c>
      <c r="Z4" s="62"/>
      <c r="AA4" s="61" t="s">
        <v>62</v>
      </c>
      <c r="AB4" s="62"/>
      <c r="AC4" s="61" t="s">
        <v>63</v>
      </c>
      <c r="AD4" s="62"/>
      <c r="AE4" s="61" t="s">
        <v>64</v>
      </c>
      <c r="AF4" s="62"/>
      <c r="AG4" s="61" t="s">
        <v>65</v>
      </c>
      <c r="AH4" s="62"/>
      <c r="AI4" s="61" t="s">
        <v>66</v>
      </c>
      <c r="AJ4" s="62"/>
      <c r="AK4" s="61" t="s">
        <v>67</v>
      </c>
      <c r="AL4" s="62"/>
      <c r="AM4" s="61" t="s">
        <v>68</v>
      </c>
      <c r="AN4" s="62"/>
      <c r="AO4" s="61" t="s">
        <v>69</v>
      </c>
      <c r="AP4" s="62"/>
    </row>
    <row r="5" spans="2:42" ht="63.75" thickBot="1" x14ac:dyDescent="0.3">
      <c r="B5" s="7" t="s">
        <v>0</v>
      </c>
      <c r="C5" s="2" t="s">
        <v>1</v>
      </c>
      <c r="D5" s="3" t="s">
        <v>2</v>
      </c>
      <c r="E5" s="2" t="s">
        <v>1</v>
      </c>
      <c r="F5" s="3" t="s">
        <v>2</v>
      </c>
      <c r="G5" s="2" t="s">
        <v>1</v>
      </c>
      <c r="H5" s="3" t="s">
        <v>2</v>
      </c>
      <c r="I5" s="2" t="s">
        <v>1</v>
      </c>
      <c r="J5" s="3" t="s">
        <v>2</v>
      </c>
      <c r="K5" s="2" t="s">
        <v>1</v>
      </c>
      <c r="L5" s="3" t="s">
        <v>2</v>
      </c>
      <c r="M5" s="2" t="s">
        <v>1</v>
      </c>
      <c r="N5" s="3" t="s">
        <v>2</v>
      </c>
      <c r="O5" s="2" t="s">
        <v>1</v>
      </c>
      <c r="P5" s="3" t="s">
        <v>2</v>
      </c>
      <c r="Q5" s="2" t="s">
        <v>1</v>
      </c>
      <c r="R5" s="3" t="s">
        <v>2</v>
      </c>
      <c r="S5" s="2" t="s">
        <v>1</v>
      </c>
      <c r="T5" s="3" t="s">
        <v>2</v>
      </c>
      <c r="U5" s="2" t="s">
        <v>1</v>
      </c>
      <c r="V5" s="3" t="s">
        <v>2</v>
      </c>
      <c r="W5" s="2" t="s">
        <v>1</v>
      </c>
      <c r="X5" s="3" t="s">
        <v>2</v>
      </c>
      <c r="Y5" s="2" t="s">
        <v>1</v>
      </c>
      <c r="Z5" s="3" t="s">
        <v>2</v>
      </c>
      <c r="AA5" s="2" t="s">
        <v>1</v>
      </c>
      <c r="AB5" s="3" t="s">
        <v>2</v>
      </c>
      <c r="AC5" s="2" t="s">
        <v>1</v>
      </c>
      <c r="AD5" s="3" t="s">
        <v>2</v>
      </c>
      <c r="AE5" s="2" t="s">
        <v>1</v>
      </c>
      <c r="AF5" s="3" t="s">
        <v>2</v>
      </c>
      <c r="AG5" s="2" t="s">
        <v>1</v>
      </c>
      <c r="AH5" s="3" t="s">
        <v>2</v>
      </c>
      <c r="AI5" s="2" t="s">
        <v>1</v>
      </c>
      <c r="AJ5" s="3" t="s">
        <v>2</v>
      </c>
      <c r="AK5" s="2" t="s">
        <v>1</v>
      </c>
      <c r="AL5" s="3" t="s">
        <v>2</v>
      </c>
      <c r="AM5" s="2" t="s">
        <v>1</v>
      </c>
      <c r="AN5" s="3" t="s">
        <v>2</v>
      </c>
      <c r="AO5" s="2" t="s">
        <v>1</v>
      </c>
      <c r="AP5" s="3" t="s">
        <v>2</v>
      </c>
    </row>
    <row r="6" spans="2:42" ht="5.25" customHeight="1" thickBot="1" x14ac:dyDescent="0.3"/>
    <row r="7" spans="2:42" x14ac:dyDescent="0.25">
      <c r="B7" s="9" t="s">
        <v>3</v>
      </c>
      <c r="C7" s="28">
        <v>0</v>
      </c>
      <c r="D7" s="29">
        <v>0</v>
      </c>
      <c r="E7" s="28">
        <v>-3.2226957778601628E-3</v>
      </c>
      <c r="F7" s="29">
        <v>-8.1000336581163249E-3</v>
      </c>
      <c r="G7" s="28">
        <v>-2.3033881748074636E-3</v>
      </c>
      <c r="H7" s="29">
        <v>-5.7894145242699839E-3</v>
      </c>
      <c r="I7" s="28">
        <v>-1.4977142303422841E-3</v>
      </c>
      <c r="J7" s="29">
        <v>-3.7644061097406685E-3</v>
      </c>
      <c r="K7" s="28">
        <v>-1.4977142303422841E-3</v>
      </c>
      <c r="L7" s="29">
        <v>-3.7644061097406685E-3</v>
      </c>
      <c r="M7" s="28">
        <v>2.876675634921444E-3</v>
      </c>
      <c r="N7" s="29">
        <v>7.2303348105099445E-3</v>
      </c>
      <c r="O7" s="28">
        <v>3.625532750092475E-3</v>
      </c>
      <c r="P7" s="29">
        <v>9.11253786538028E-3</v>
      </c>
      <c r="Q7" s="28">
        <v>4.0283697223251203E-3</v>
      </c>
      <c r="R7" s="29">
        <v>1.0125042072645172E-2</v>
      </c>
      <c r="S7" s="28">
        <v>4.0283697223251203E-3</v>
      </c>
      <c r="T7" s="29">
        <v>1.0125042072645172E-2</v>
      </c>
      <c r="U7" s="28">
        <v>4.0283697223251203E-3</v>
      </c>
      <c r="V7" s="29">
        <v>1.0125042072645172E-2</v>
      </c>
      <c r="W7" s="28">
        <v>3.6306519172681906E-3</v>
      </c>
      <c r="X7" s="29">
        <v>9.1254045550346469E-3</v>
      </c>
      <c r="Y7" s="28">
        <v>1.0174319630049444E-2</v>
      </c>
      <c r="Z7" s="29">
        <v>2.5572482521621687E-2</v>
      </c>
      <c r="AA7" s="28">
        <v>1.0174319630049444E-2</v>
      </c>
      <c r="AB7" s="29">
        <v>2.5572482521621687E-2</v>
      </c>
      <c r="AC7" s="28">
        <v>3.0719511204269967E-2</v>
      </c>
      <c r="AD7" s="29">
        <v>7.7211468865573368E-2</v>
      </c>
      <c r="AE7" s="28">
        <v>3.1943958067143896E-2</v>
      </c>
      <c r="AF7" s="29">
        <v>8.0231560189131051E-2</v>
      </c>
      <c r="AG7" s="28">
        <v>3.0678980666368316E-2</v>
      </c>
      <c r="AH7" s="29">
        <v>7.7054398791194897E-2</v>
      </c>
      <c r="AI7" s="28">
        <v>3.1082106217752647E-2</v>
      </c>
      <c r="AJ7" s="29">
        <v>7.8066902998459337E-2</v>
      </c>
      <c r="AK7" s="28">
        <v>3.1082106217752647E-2</v>
      </c>
      <c r="AL7" s="29">
        <v>7.8066902998459337E-2</v>
      </c>
      <c r="AM7" s="28">
        <v>4.3685172624204238E-2</v>
      </c>
      <c r="AN7" s="29">
        <v>0.10867174492596279</v>
      </c>
      <c r="AO7" s="28">
        <v>7.2628596980605087E-2</v>
      </c>
      <c r="AP7" s="29">
        <v>0.18067174492596294</v>
      </c>
    </row>
    <row r="8" spans="2:42" x14ac:dyDescent="0.25">
      <c r="B8" s="10" t="s">
        <v>4</v>
      </c>
      <c r="C8" s="30">
        <v>-1.1102230246251565E-16</v>
      </c>
      <c r="D8" s="31">
        <v>-2.8686803522121447E-16</v>
      </c>
      <c r="E8" s="30">
        <v>-2.4685609541974518E-4</v>
      </c>
      <c r="F8" s="31">
        <v>-4.9159444527461659E-4</v>
      </c>
      <c r="G8" s="30">
        <v>1.1769702023833872E-3</v>
      </c>
      <c r="H8" s="31">
        <v>2.3438433341556437E-3</v>
      </c>
      <c r="I8" s="30">
        <v>1.4238262978025773E-3</v>
      </c>
      <c r="J8" s="31">
        <v>2.8354377794293935E-3</v>
      </c>
      <c r="K8" s="30">
        <v>1.4238262978025773E-3</v>
      </c>
      <c r="L8" s="31">
        <v>2.8354377794293935E-3</v>
      </c>
      <c r="M8" s="30">
        <v>4.4994972971634795E-3</v>
      </c>
      <c r="N8" s="31">
        <v>8.9603940062823809E-3</v>
      </c>
      <c r="O8" s="30">
        <v>3.2477644794504101E-3</v>
      </c>
      <c r="P8" s="31">
        <v>6.467666819986638E-3</v>
      </c>
      <c r="Q8" s="30">
        <v>3.5065160471374757E-3</v>
      </c>
      <c r="R8" s="31">
        <v>6.9829501601233052E-3</v>
      </c>
      <c r="S8" s="30">
        <v>3.7652676148240971E-3</v>
      </c>
      <c r="T8" s="31">
        <v>7.4982335002596835E-3</v>
      </c>
      <c r="U8" s="30">
        <v>3.7652676148240971E-3</v>
      </c>
      <c r="V8" s="31">
        <v>7.4982335002596835E-3</v>
      </c>
      <c r="W8" s="30">
        <v>2.2155443749507508E-3</v>
      </c>
      <c r="X8" s="31">
        <v>4.4120818897870834E-3</v>
      </c>
      <c r="Y8" s="30">
        <v>6.5991829634322041E-3</v>
      </c>
      <c r="Z8" s="31">
        <v>1.3141752415136385E-2</v>
      </c>
      <c r="AA8" s="30">
        <v>6.35232686801257E-3</v>
      </c>
      <c r="AB8" s="31">
        <v>1.2650157969862056E-2</v>
      </c>
      <c r="AC8" s="30">
        <v>7.9984996694402177E-3</v>
      </c>
      <c r="AD8" s="31">
        <v>1.5928381275500111E-2</v>
      </c>
      <c r="AE8" s="30">
        <v>8.6190465146922524E-3</v>
      </c>
      <c r="AF8" s="31">
        <v>1.7154860284114747E-2</v>
      </c>
      <c r="AG8" s="30">
        <v>9.9297487640159776E-3</v>
      </c>
      <c r="AH8" s="31">
        <v>1.9763607542050511E-2</v>
      </c>
      <c r="AI8" s="30">
        <v>9.6946608859049821E-3</v>
      </c>
      <c r="AJ8" s="31">
        <v>1.9295701991638523E-2</v>
      </c>
      <c r="AK8" s="30">
        <v>9.6946608859049821E-3</v>
      </c>
      <c r="AL8" s="31">
        <v>1.9295701991638523E-2</v>
      </c>
      <c r="AM8" s="30">
        <v>1.453082797501426E-2</v>
      </c>
      <c r="AN8" s="31">
        <v>2.8613978606758898E-2</v>
      </c>
      <c r="AO8" s="30">
        <v>5.0830250479151573E-2</v>
      </c>
      <c r="AP8" s="31">
        <v>0.10009448204104901</v>
      </c>
    </row>
    <row r="9" spans="2:42" x14ac:dyDescent="0.25">
      <c r="B9" s="10" t="s">
        <v>5</v>
      </c>
      <c r="C9" s="30">
        <v>2.2204460492503131E-16</v>
      </c>
      <c r="D9" s="31">
        <v>1.4449972515472511E-16</v>
      </c>
      <c r="E9" s="30">
        <v>-8.2508250825064078E-4</v>
      </c>
      <c r="F9" s="31">
        <v>-1.0843992033565354E-3</v>
      </c>
      <c r="G9" s="30">
        <v>3.3003300330034513E-3</v>
      </c>
      <c r="H9" s="31">
        <v>4.3375968134273949E-3</v>
      </c>
      <c r="I9" s="30">
        <v>3.3003300330034513E-3</v>
      </c>
      <c r="J9" s="31">
        <v>4.3375968134273949E-3</v>
      </c>
      <c r="K9" s="30">
        <v>4.1254125412544251E-3</v>
      </c>
      <c r="L9" s="31">
        <v>5.4219960167844004E-3</v>
      </c>
      <c r="M9" s="30">
        <v>3.3003300330034513E-3</v>
      </c>
      <c r="N9" s="31">
        <v>4.3375968134273949E-3</v>
      </c>
      <c r="O9" s="30">
        <v>-2.4752475247521444E-3</v>
      </c>
      <c r="P9" s="31">
        <v>-3.2531976100700763E-3</v>
      </c>
      <c r="Q9" s="30">
        <v>-2.4752475247521444E-3</v>
      </c>
      <c r="R9" s="31">
        <v>-3.2531976100700763E-3</v>
      </c>
      <c r="S9" s="30">
        <v>-2.4752475247521444E-3</v>
      </c>
      <c r="T9" s="31">
        <v>-3.2531976100700763E-3</v>
      </c>
      <c r="U9" s="30">
        <v>-2.4752475247521444E-3</v>
      </c>
      <c r="V9" s="31">
        <v>-3.2531976100700763E-3</v>
      </c>
      <c r="W9" s="30">
        <v>-7.4257425742572103E-3</v>
      </c>
      <c r="X9" s="31">
        <v>-9.759592830211012E-3</v>
      </c>
      <c r="Y9" s="30">
        <v>-9.9009900990096877E-3</v>
      </c>
      <c r="Z9" s="31">
        <v>-1.3012790440281558E-2</v>
      </c>
      <c r="AA9" s="30">
        <v>-9.9009900990096877E-3</v>
      </c>
      <c r="AB9" s="31">
        <v>-1.3012790440281558E-2</v>
      </c>
      <c r="AC9" s="30">
        <v>-6.7656765676567643E-2</v>
      </c>
      <c r="AD9" s="31">
        <v>-8.89207346752591E-2</v>
      </c>
      <c r="AE9" s="30">
        <v>-6.8481848184818395E-2</v>
      </c>
      <c r="AF9" s="31">
        <v>-9.0005133878615778E-2</v>
      </c>
      <c r="AG9" s="30">
        <v>-6.1056105610560962E-2</v>
      </c>
      <c r="AH9" s="31">
        <v>-8.0245541048404451E-2</v>
      </c>
      <c r="AI9" s="30">
        <v>-6.1881188118811714E-2</v>
      </c>
      <c r="AJ9" s="31">
        <v>-8.1329940251761143E-2</v>
      </c>
      <c r="AK9" s="30">
        <v>-6.1881188118811714E-2</v>
      </c>
      <c r="AL9" s="31">
        <v>-8.1329940251761143E-2</v>
      </c>
      <c r="AM9" s="30">
        <v>-5.5280528052805145E-2</v>
      </c>
      <c r="AN9" s="31">
        <v>-6.6999999999999837E-2</v>
      </c>
      <c r="AO9" s="30">
        <v>4.1254125412542031E-3</v>
      </c>
      <c r="AP9" s="31">
        <v>5.0000000000000678E-3</v>
      </c>
    </row>
    <row r="10" spans="2:42" x14ac:dyDescent="0.25">
      <c r="B10" s="10" t="s">
        <v>6</v>
      </c>
      <c r="C10" s="30">
        <v>0</v>
      </c>
      <c r="D10" s="31">
        <v>0</v>
      </c>
      <c r="E10" s="30">
        <v>1.0367242475658678E-2</v>
      </c>
      <c r="F10" s="31">
        <v>2.3318812109179736E-2</v>
      </c>
      <c r="G10" s="30">
        <v>-1.6800901352387765E-2</v>
      </c>
      <c r="H10" s="31">
        <v>-3.7789900527652152E-2</v>
      </c>
      <c r="I10" s="30">
        <v>-1.723796619671325E-2</v>
      </c>
      <c r="J10" s="31">
        <v>-3.8772980937730711E-2</v>
      </c>
      <c r="K10" s="30">
        <v>-1.723796619671325E-2</v>
      </c>
      <c r="L10" s="31">
        <v>-3.8772980937730711E-2</v>
      </c>
      <c r="M10" s="30">
        <v>-9.6154265751628998E-3</v>
      </c>
      <c r="N10" s="31">
        <v>-2.1627769021732017E-2</v>
      </c>
      <c r="O10" s="30">
        <v>-9.6154265751628998E-3</v>
      </c>
      <c r="P10" s="31">
        <v>-2.1627769021732017E-2</v>
      </c>
      <c r="Q10" s="30">
        <v>-9.1783617308374144E-3</v>
      </c>
      <c r="R10" s="31">
        <v>-2.0644688611653455E-2</v>
      </c>
      <c r="S10" s="30">
        <v>-8.8636106746667886E-3</v>
      </c>
      <c r="T10" s="31">
        <v>-1.9936725934283774E-2</v>
      </c>
      <c r="U10" s="30">
        <v>-8.8636106746667886E-3</v>
      </c>
      <c r="V10" s="31">
        <v>-1.9936725934283774E-2</v>
      </c>
      <c r="W10" s="30">
        <v>-4.3527152716901218E-3</v>
      </c>
      <c r="X10" s="31">
        <v>-9.7904674095943313E-3</v>
      </c>
      <c r="Y10" s="30">
        <v>-7.7105962729765443E-3</v>
      </c>
      <c r="Z10" s="31">
        <v>-1.7343275819142679E-2</v>
      </c>
      <c r="AA10" s="30">
        <v>-7.832910061131515E-3</v>
      </c>
      <c r="AB10" s="31">
        <v>-1.7618393551851824E-2</v>
      </c>
      <c r="AC10" s="30">
        <v>-8.0481081199202942E-3</v>
      </c>
      <c r="AD10" s="31">
        <v>-1.8102433846167099E-2</v>
      </c>
      <c r="AE10" s="30">
        <v>-7.5223477845169917E-3</v>
      </c>
      <c r="AF10" s="31">
        <v>-1.6916397731630943E-2</v>
      </c>
      <c r="AG10" s="30">
        <v>-1.0145272426775653E-2</v>
      </c>
      <c r="AH10" s="31">
        <v>-2.2814880192102836E-2</v>
      </c>
      <c r="AI10" s="30">
        <v>-9.7081183197325061E-3</v>
      </c>
      <c r="AJ10" s="31">
        <v>-2.183179978202401E-2</v>
      </c>
      <c r="AK10" s="30">
        <v>-9.7081183197325061E-3</v>
      </c>
      <c r="AL10" s="31">
        <v>-2.183179978202401E-2</v>
      </c>
      <c r="AM10" s="30">
        <v>-1.0671469264232902E-3</v>
      </c>
      <c r="AN10" s="31">
        <v>-2.4428651927324604E-3</v>
      </c>
      <c r="AO10" s="30">
        <v>3.0385500944225319E-2</v>
      </c>
      <c r="AP10" s="31">
        <v>6.955713480726676E-2</v>
      </c>
    </row>
    <row r="11" spans="2:42" x14ac:dyDescent="0.25">
      <c r="B11" s="10" t="s">
        <v>7</v>
      </c>
      <c r="C11" s="30">
        <v>2.2204460492503131E-16</v>
      </c>
      <c r="D11" s="31">
        <v>2.4620096327110149E-16</v>
      </c>
      <c r="E11" s="30">
        <v>7.6566570201090922E-3</v>
      </c>
      <c r="F11" s="31">
        <v>1.4511979522900315E-2</v>
      </c>
      <c r="G11" s="30">
        <v>-4.7370903654048169E-3</v>
      </c>
      <c r="H11" s="31">
        <v>-8.9784037864484145E-3</v>
      </c>
      <c r="I11" s="30">
        <v>-7.5839532648869223E-3</v>
      </c>
      <c r="J11" s="31">
        <v>-1.4374181081067246E-2</v>
      </c>
      <c r="K11" s="30">
        <v>-7.5839532648869223E-3</v>
      </c>
      <c r="L11" s="31">
        <v>-1.4374181081067246E-2</v>
      </c>
      <c r="M11" s="30">
        <v>-1.3519265969251792E-3</v>
      </c>
      <c r="N11" s="31">
        <v>-2.5623625349176769E-3</v>
      </c>
      <c r="O11" s="30">
        <v>-2.4495337561044606E-3</v>
      </c>
      <c r="P11" s="31">
        <v>-4.6427028944722361E-3</v>
      </c>
      <c r="Q11" s="30">
        <v>-1.9246850690536332E-3</v>
      </c>
      <c r="R11" s="31">
        <v>-3.6479354157803257E-3</v>
      </c>
      <c r="S11" s="30">
        <v>-1.679309614693536E-3</v>
      </c>
      <c r="T11" s="31">
        <v>-3.1828651429778635E-3</v>
      </c>
      <c r="U11" s="30">
        <v>-1.679309614693536E-3</v>
      </c>
      <c r="V11" s="31">
        <v>-3.1828651429778635E-3</v>
      </c>
      <c r="W11" s="30">
        <v>1.3195793875431239E-3</v>
      </c>
      <c r="X11" s="31">
        <v>2.501053527743863E-3</v>
      </c>
      <c r="Y11" s="30">
        <v>-2.4837763619091069E-3</v>
      </c>
      <c r="Z11" s="31">
        <v>-4.7076043250760102E-3</v>
      </c>
      <c r="AA11" s="30">
        <v>-2.5564801171311657E-3</v>
      </c>
      <c r="AB11" s="31">
        <v>-4.8454027669090783E-3</v>
      </c>
      <c r="AC11" s="30">
        <v>-1.6728263632350582E-2</v>
      </c>
      <c r="AD11" s="31">
        <v>-3.170577167669629E-2</v>
      </c>
      <c r="AE11" s="30">
        <v>-1.6247212722575899E-2</v>
      </c>
      <c r="AF11" s="31">
        <v>-3.079027842324376E-2</v>
      </c>
      <c r="AG11" s="30">
        <v>-1.7153650582030999E-2</v>
      </c>
      <c r="AH11" s="31">
        <v>-3.2508079164980101E-2</v>
      </c>
      <c r="AI11" s="30">
        <v>-1.6931004094849822E-2</v>
      </c>
      <c r="AJ11" s="31">
        <v>-3.2086139263821555E-2</v>
      </c>
      <c r="AK11" s="30">
        <v>-1.6931004094849822E-2</v>
      </c>
      <c r="AL11" s="31">
        <v>-3.2086139263821555E-2</v>
      </c>
      <c r="AM11" s="30">
        <v>-3.2980111719977945E-3</v>
      </c>
      <c r="AN11" s="31">
        <v>-6.2479694692642637E-3</v>
      </c>
      <c r="AO11" s="30">
        <v>3.4707424922394869E-2</v>
      </c>
      <c r="AP11" s="31">
        <v>6.5752030530735819E-2</v>
      </c>
    </row>
    <row r="12" spans="2:42" x14ac:dyDescent="0.25">
      <c r="B12" s="10" t="s">
        <v>8</v>
      </c>
      <c r="C12" s="30">
        <v>2.2204460492503131E-16</v>
      </c>
      <c r="D12" s="31">
        <v>2.1389918739078892E-16</v>
      </c>
      <c r="E12" s="30">
        <v>-3.1872509960158002E-3</v>
      </c>
      <c r="F12" s="31">
        <v>-4.2823739025556161E-3</v>
      </c>
      <c r="G12" s="30">
        <v>2.3904382470123497E-3</v>
      </c>
      <c r="H12" s="31">
        <v>3.2117804269173418E-3</v>
      </c>
      <c r="I12" s="30">
        <v>3.1872509960160222E-3</v>
      </c>
      <c r="J12" s="31">
        <v>4.2823739025560741E-3</v>
      </c>
      <c r="K12" s="30">
        <v>3.9840637450201388E-3</v>
      </c>
      <c r="L12" s="31">
        <v>5.3529673781950353E-3</v>
      </c>
      <c r="M12" s="30">
        <v>3.9840637450201388E-3</v>
      </c>
      <c r="N12" s="31">
        <v>5.3529673781950353E-3</v>
      </c>
      <c r="O12" s="30">
        <v>-7.9681274900367249E-4</v>
      </c>
      <c r="P12" s="31">
        <v>-1.0705934756385031E-3</v>
      </c>
      <c r="Q12" s="30">
        <v>2.2204460492503131E-16</v>
      </c>
      <c r="R12" s="31">
        <v>2.2899907446505542E-16</v>
      </c>
      <c r="S12" s="30">
        <v>2.2204460492503131E-16</v>
      </c>
      <c r="T12" s="31">
        <v>2.2899907446505542E-16</v>
      </c>
      <c r="U12" s="30">
        <v>2.2204460492503131E-16</v>
      </c>
      <c r="V12" s="31">
        <v>2.2899907446505542E-16</v>
      </c>
      <c r="W12" s="30">
        <v>-3.9840637450195837E-3</v>
      </c>
      <c r="X12" s="31">
        <v>-5.3529673781943484E-3</v>
      </c>
      <c r="Y12" s="30">
        <v>-7.1713147410354949E-3</v>
      </c>
      <c r="Z12" s="31">
        <v>-9.6353412807501926E-3</v>
      </c>
      <c r="AA12" s="30">
        <v>-7.1713147410354949E-3</v>
      </c>
      <c r="AB12" s="31">
        <v>-9.6353412807501926E-3</v>
      </c>
      <c r="AC12" s="30">
        <v>-6.0557768924302424E-2</v>
      </c>
      <c r="AD12" s="31">
        <v>-8.1365104148561046E-2</v>
      </c>
      <c r="AE12" s="30">
        <v>-6.2151394422310435E-2</v>
      </c>
      <c r="AF12" s="31">
        <v>-8.3506291099838967E-2</v>
      </c>
      <c r="AG12" s="30">
        <v>-5.4980079681274829E-2</v>
      </c>
      <c r="AH12" s="31">
        <v>-7.3870949819088552E-2</v>
      </c>
      <c r="AI12" s="30">
        <v>-5.5776892430278613E-2</v>
      </c>
      <c r="AJ12" s="31">
        <v>-7.4941543294727284E-2</v>
      </c>
      <c r="AK12" s="30">
        <v>-5.5776892430278613E-2</v>
      </c>
      <c r="AL12" s="31">
        <v>-7.4941543294727284E-2</v>
      </c>
      <c r="AM12" s="30">
        <v>-4.8605577689242896E-2</v>
      </c>
      <c r="AN12" s="31">
        <v>-6.0999999999999797E-2</v>
      </c>
      <c r="AO12" s="30">
        <v>8.7649402390439501E-3</v>
      </c>
      <c r="AP12" s="31">
        <v>1.1000000000000043E-2</v>
      </c>
    </row>
    <row r="13" spans="2:42" x14ac:dyDescent="0.25">
      <c r="B13" s="10" t="s">
        <v>9</v>
      </c>
      <c r="C13" s="30">
        <v>5.2462231773908741E-5</v>
      </c>
      <c r="D13" s="31">
        <v>1.0495860224522813E-4</v>
      </c>
      <c r="E13" s="30">
        <v>1.3985212765315946E-2</v>
      </c>
      <c r="F13" s="31">
        <v>2.7979526114663488E-2</v>
      </c>
      <c r="G13" s="30">
        <v>-5.9221643138962499E-3</v>
      </c>
      <c r="H13" s="31">
        <v>-1.1848182352072051E-2</v>
      </c>
      <c r="I13" s="30">
        <v>-6.33617269427178E-3</v>
      </c>
      <c r="J13" s="31">
        <v>-1.2676468520097725E-2</v>
      </c>
      <c r="K13" s="30">
        <v>-6.33617269427178E-3</v>
      </c>
      <c r="L13" s="31">
        <v>-1.2676468520097725E-2</v>
      </c>
      <c r="M13" s="30">
        <v>8.3081389696326724E-4</v>
      </c>
      <c r="N13" s="31">
        <v>1.6621684286535071E-3</v>
      </c>
      <c r="O13" s="30">
        <v>1.0079163335594554E-3</v>
      </c>
      <c r="P13" s="31">
        <v>2.0164885475439098E-3</v>
      </c>
      <c r="Q13" s="30">
        <v>1.5077537042140765E-3</v>
      </c>
      <c r="R13" s="31">
        <v>3.0164885475438691E-3</v>
      </c>
      <c r="S13" s="30">
        <v>1.4394121245262514E-3</v>
      </c>
      <c r="T13" s="31">
        <v>2.8797609163178778E-3</v>
      </c>
      <c r="U13" s="30">
        <v>1.4394121245262514E-3</v>
      </c>
      <c r="V13" s="31">
        <v>2.8797609163178778E-3</v>
      </c>
      <c r="W13" s="30">
        <v>2.68697692308284E-3</v>
      </c>
      <c r="X13" s="31">
        <v>5.3757023400706483E-3</v>
      </c>
      <c r="Y13" s="30">
        <v>-3.975794406105182E-3</v>
      </c>
      <c r="Z13" s="31">
        <v>-7.9541759770745263E-3</v>
      </c>
      <c r="AA13" s="30">
        <v>-3.9932818166965589E-3</v>
      </c>
      <c r="AB13" s="31">
        <v>-7.989162177823167E-3</v>
      </c>
      <c r="AC13" s="30">
        <v>-1.3895991510096684E-2</v>
      </c>
      <c r="AD13" s="31">
        <v>-2.7801025545363605E-2</v>
      </c>
      <c r="AE13" s="30">
        <v>-1.3356919838752535E-2</v>
      </c>
      <c r="AF13" s="31">
        <v>-2.6718023041172666E-2</v>
      </c>
      <c r="AG13" s="30">
        <v>-1.4416001329867978E-2</v>
      </c>
      <c r="AH13" s="31">
        <v>-2.88365177258533E-2</v>
      </c>
      <c r="AI13" s="30">
        <v>-1.4587688275818467E-2</v>
      </c>
      <c r="AJ13" s="31">
        <v>-2.917994538980187E-2</v>
      </c>
      <c r="AK13" s="30">
        <v>-1.4587688275818467E-2</v>
      </c>
      <c r="AL13" s="31">
        <v>-2.917994538980187E-2</v>
      </c>
      <c r="AM13" s="30">
        <v>2.7674216960409392E-3</v>
      </c>
      <c r="AN13" s="31">
        <v>5.5357101436621925E-3</v>
      </c>
      <c r="AO13" s="30">
        <v>3.8675941537604785E-2</v>
      </c>
      <c r="AP13" s="31">
        <v>7.7363996311688443E-2</v>
      </c>
    </row>
    <row r="14" spans="2:42" x14ac:dyDescent="0.25">
      <c r="B14" s="10" t="s">
        <v>10</v>
      </c>
      <c r="C14" s="30">
        <v>0</v>
      </c>
      <c r="D14" s="31">
        <v>0</v>
      </c>
      <c r="E14" s="30">
        <v>0</v>
      </c>
      <c r="F14" s="31">
        <v>0</v>
      </c>
      <c r="G14" s="30">
        <v>0</v>
      </c>
      <c r="H14" s="31">
        <v>0</v>
      </c>
      <c r="I14" s="30">
        <v>0</v>
      </c>
      <c r="J14" s="31">
        <v>0</v>
      </c>
      <c r="K14" s="30">
        <v>0</v>
      </c>
      <c r="L14" s="31">
        <v>0</v>
      </c>
      <c r="M14" s="30">
        <v>0</v>
      </c>
      <c r="N14" s="31">
        <v>0</v>
      </c>
      <c r="O14" s="30">
        <v>0</v>
      </c>
      <c r="P14" s="31">
        <v>0</v>
      </c>
      <c r="Q14" s="30">
        <v>0</v>
      </c>
      <c r="R14" s="31">
        <v>0</v>
      </c>
      <c r="S14" s="30">
        <v>0</v>
      </c>
      <c r="T14" s="31">
        <v>0</v>
      </c>
      <c r="U14" s="30">
        <v>0</v>
      </c>
      <c r="V14" s="31">
        <v>0</v>
      </c>
      <c r="W14" s="30">
        <v>0</v>
      </c>
      <c r="X14" s="31">
        <v>0</v>
      </c>
      <c r="Y14" s="30">
        <v>0</v>
      </c>
      <c r="Z14" s="31">
        <v>0</v>
      </c>
      <c r="AA14" s="30">
        <v>0</v>
      </c>
      <c r="AB14" s="31">
        <v>0</v>
      </c>
      <c r="AC14" s="30">
        <v>0</v>
      </c>
      <c r="AD14" s="31">
        <v>0</v>
      </c>
      <c r="AE14" s="30">
        <v>0</v>
      </c>
      <c r="AF14" s="31">
        <v>0</v>
      </c>
      <c r="AG14" s="30">
        <v>0</v>
      </c>
      <c r="AH14" s="31">
        <v>0</v>
      </c>
      <c r="AI14" s="30">
        <v>0</v>
      </c>
      <c r="AJ14" s="31">
        <v>0</v>
      </c>
      <c r="AK14" s="30">
        <v>0</v>
      </c>
      <c r="AL14" s="31">
        <v>0</v>
      </c>
      <c r="AM14" s="30">
        <v>0</v>
      </c>
      <c r="AN14" s="31">
        <v>0</v>
      </c>
      <c r="AO14" s="30">
        <v>0</v>
      </c>
      <c r="AP14" s="31">
        <v>0</v>
      </c>
    </row>
    <row r="15" spans="2:42" x14ac:dyDescent="0.25">
      <c r="B15" s="10" t="s">
        <v>11</v>
      </c>
      <c r="C15" s="30">
        <v>-5.4424252649676319E-5</v>
      </c>
      <c r="D15" s="31">
        <v>-1.0663233663416039E-4</v>
      </c>
      <c r="E15" s="30">
        <v>3.7860896717476056E-2</v>
      </c>
      <c r="F15" s="31">
        <v>7.4180088609272429E-2</v>
      </c>
      <c r="G15" s="30">
        <v>5.0955481578896622E-2</v>
      </c>
      <c r="H15" s="31">
        <v>9.9836043685303313E-2</v>
      </c>
      <c r="I15" s="30">
        <v>5.1330003172017191E-2</v>
      </c>
      <c r="J15" s="31">
        <v>0.10056983626214286</v>
      </c>
      <c r="K15" s="30">
        <v>5.1351772873077239E-2</v>
      </c>
      <c r="L15" s="31">
        <v>0.10061248919679652</v>
      </c>
      <c r="M15" s="30">
        <v>4.3934298699074947E-2</v>
      </c>
      <c r="N15" s="31">
        <v>8.6079582182196218E-2</v>
      </c>
      <c r="O15" s="30">
        <v>4.3726999755807183E-2</v>
      </c>
      <c r="P15" s="31">
        <v>8.5673425558517591E-2</v>
      </c>
      <c r="Q15" s="30">
        <v>4.4145060751047849E-2</v>
      </c>
      <c r="R15" s="31">
        <v>8.6492524004664825E-2</v>
      </c>
      <c r="S15" s="30">
        <v>4.3498417894678898E-2</v>
      </c>
      <c r="T15" s="31">
        <v>8.5225569744655158E-2</v>
      </c>
      <c r="U15" s="30">
        <v>4.3498417894678898E-2</v>
      </c>
      <c r="V15" s="31">
        <v>8.5225569744655158E-2</v>
      </c>
      <c r="W15" s="30">
        <v>4.8779074812032031E-2</v>
      </c>
      <c r="X15" s="31">
        <v>9.5571853958879849E-2</v>
      </c>
      <c r="Y15" s="30">
        <v>3.9613616991380773E-2</v>
      </c>
      <c r="Z15" s="31">
        <v>7.7614157965730582E-2</v>
      </c>
      <c r="AA15" s="30">
        <v>3.9162901444550258E-2</v>
      </c>
      <c r="AB15" s="31">
        <v>7.6731080117602504E-2</v>
      </c>
      <c r="AC15" s="30">
        <v>4.0738972677559993E-2</v>
      </c>
      <c r="AD15" s="31">
        <v>7.9819044583727405E-2</v>
      </c>
      <c r="AE15" s="30">
        <v>4.1411744064021372E-2</v>
      </c>
      <c r="AF15" s="31">
        <v>8.107255189922849E-2</v>
      </c>
      <c r="AG15" s="30">
        <v>4.2292936369971779E-2</v>
      </c>
      <c r="AH15" s="31">
        <v>8.2797678685652201E-2</v>
      </c>
      <c r="AI15" s="30">
        <v>4.2108127857757971E-2</v>
      </c>
      <c r="AJ15" s="31">
        <v>8.2435875577946405E-2</v>
      </c>
      <c r="AK15" s="30">
        <v>4.2108127857757971E-2</v>
      </c>
      <c r="AL15" s="31">
        <v>8.2435875577946405E-2</v>
      </c>
      <c r="AM15" s="30">
        <v>5.0426371145510407E-2</v>
      </c>
      <c r="AN15" s="31">
        <v>9.8720657247951607E-2</v>
      </c>
      <c r="AO15" s="30">
        <v>8.6785474298676668E-2</v>
      </c>
      <c r="AP15" s="31">
        <v>0.16990155880180455</v>
      </c>
    </row>
    <row r="16" spans="2:42" x14ac:dyDescent="0.25">
      <c r="B16" s="10" t="s">
        <v>38</v>
      </c>
      <c r="C16" s="30">
        <v>0</v>
      </c>
      <c r="D16" s="31">
        <v>0</v>
      </c>
      <c r="E16" s="30">
        <v>-2.3811903279794544E-3</v>
      </c>
      <c r="F16" s="31">
        <v>-7.5441894357073085E-5</v>
      </c>
      <c r="G16" s="30">
        <v>-8.7187965522206312E-4</v>
      </c>
      <c r="H16" s="31">
        <v>-2.7623265586316777E-5</v>
      </c>
      <c r="I16" s="30">
        <v>5.2040309223722048E-4</v>
      </c>
      <c r="J16" s="31">
        <v>1.64876342081276E-5</v>
      </c>
      <c r="K16" s="30">
        <v>5.2040309223722048E-4</v>
      </c>
      <c r="L16" s="31">
        <v>1.64876342081276E-5</v>
      </c>
      <c r="M16" s="30">
        <v>3.7854895687130519E-3</v>
      </c>
      <c r="N16" s="31">
        <v>1.1993350585082019E-4</v>
      </c>
      <c r="O16" s="30">
        <v>3.3341954617738256E-3</v>
      </c>
      <c r="P16" s="31">
        <v>1.0563541218748893E-4</v>
      </c>
      <c r="Q16" s="30">
        <v>3.6936473876101328E-3</v>
      </c>
      <c r="R16" s="31">
        <v>1.1702372243583145E-4</v>
      </c>
      <c r="S16" s="30">
        <v>3.6935215473514749E-3</v>
      </c>
      <c r="T16" s="31">
        <v>1.1701973551072502E-4</v>
      </c>
      <c r="U16" s="30">
        <v>3.6935215473514749E-3</v>
      </c>
      <c r="V16" s="31">
        <v>1.1701973551072502E-4</v>
      </c>
      <c r="W16" s="30">
        <v>1.1318573493008799E-3</v>
      </c>
      <c r="X16" s="31">
        <v>3.585999051394142E-5</v>
      </c>
      <c r="Y16" s="30">
        <v>1.2840551339385442E-2</v>
      </c>
      <c r="Z16" s="31">
        <v>4.0681986074354702E-4</v>
      </c>
      <c r="AA16" s="30">
        <v>1.2615317524871772E-2</v>
      </c>
      <c r="AB16" s="31">
        <v>3.9968390632590475E-4</v>
      </c>
      <c r="AC16" s="30">
        <v>4.8116520503175497E-2</v>
      </c>
      <c r="AD16" s="31">
        <v>1.524448261853419E-3</v>
      </c>
      <c r="AE16" s="30">
        <v>4.9416201304311569E-2</v>
      </c>
      <c r="AF16" s="31">
        <v>1.5640603049258694E-3</v>
      </c>
      <c r="AG16" s="30">
        <v>4.8506576574546489E-2</v>
      </c>
      <c r="AH16" s="31">
        <v>1.535269991331282E-3</v>
      </c>
      <c r="AI16" s="30">
        <v>4.8687564703008279E-2</v>
      </c>
      <c r="AJ16" s="31">
        <v>1.5409984030650469E-3</v>
      </c>
      <c r="AK16" s="30">
        <v>4.8687564703008279E-2</v>
      </c>
      <c r="AL16" s="31">
        <v>1.5409984030650469E-3</v>
      </c>
      <c r="AM16" s="30">
        <v>4.5071421537740131E-2</v>
      </c>
      <c r="AN16" s="31">
        <v>0.11116654728860997</v>
      </c>
      <c r="AO16" s="30">
        <v>7.4205917165230062E-2</v>
      </c>
      <c r="AP16" s="31">
        <v>0.18302541429131175</v>
      </c>
    </row>
    <row r="17" spans="2:42" x14ac:dyDescent="0.25">
      <c r="B17" s="10" t="s">
        <v>39</v>
      </c>
      <c r="C17" s="30">
        <v>0</v>
      </c>
      <c r="D17" s="31">
        <v>0</v>
      </c>
      <c r="E17" s="30">
        <v>9.7078567948467587E-3</v>
      </c>
      <c r="F17" s="31">
        <v>2.2379865053796216E-2</v>
      </c>
      <c r="G17" s="30">
        <v>-1.371996604450032E-2</v>
      </c>
      <c r="H17" s="31">
        <v>-3.1629122174688128E-2</v>
      </c>
      <c r="I17" s="30">
        <v>-1.5860435834992526E-2</v>
      </c>
      <c r="J17" s="31">
        <v>-3.6563622762744913E-2</v>
      </c>
      <c r="K17" s="30">
        <v>-1.5860435834992526E-2</v>
      </c>
      <c r="L17" s="31">
        <v>-3.6563622762744913E-2</v>
      </c>
      <c r="M17" s="30">
        <v>-7.9308142624483491E-3</v>
      </c>
      <c r="N17" s="31">
        <v>-1.8283186156447424E-2</v>
      </c>
      <c r="O17" s="30">
        <v>-8.2634407042432301E-3</v>
      </c>
      <c r="P17" s="31">
        <v>-1.9050001637764054E-2</v>
      </c>
      <c r="Q17" s="30">
        <v>-7.970660707092736E-3</v>
      </c>
      <c r="R17" s="31">
        <v>-1.8375045572265096E-2</v>
      </c>
      <c r="S17" s="30">
        <v>-7.5090816018954509E-3</v>
      </c>
      <c r="T17" s="31">
        <v>-1.7310950962685288E-2</v>
      </c>
      <c r="U17" s="30">
        <v>-7.5090816018954509E-3</v>
      </c>
      <c r="V17" s="31">
        <v>-1.7310950962685288E-2</v>
      </c>
      <c r="W17" s="30">
        <v>-3.0844440259957251E-3</v>
      </c>
      <c r="X17" s="31">
        <v>-7.110677724913919E-3</v>
      </c>
      <c r="Y17" s="30">
        <v>-8.1877544034797411E-3</v>
      </c>
      <c r="Z17" s="31">
        <v>-1.8875519336129187E-2</v>
      </c>
      <c r="AA17" s="30">
        <v>-8.2171383658203867E-3</v>
      </c>
      <c r="AB17" s="31">
        <v>-1.8943259222061457E-2</v>
      </c>
      <c r="AC17" s="30">
        <v>-2.0755157476555208E-2</v>
      </c>
      <c r="AD17" s="31">
        <v>-4.7847597395767771E-2</v>
      </c>
      <c r="AE17" s="30">
        <v>-2.0245884653218083E-2</v>
      </c>
      <c r="AF17" s="31">
        <v>-4.6671263270023883E-2</v>
      </c>
      <c r="AG17" s="30">
        <v>-2.2062804106321887E-2</v>
      </c>
      <c r="AH17" s="31">
        <v>-5.085966637459044E-2</v>
      </c>
      <c r="AI17" s="30">
        <v>-2.1919614137667742E-2</v>
      </c>
      <c r="AJ17" s="31">
        <v>-5.0529581676433212E-2</v>
      </c>
      <c r="AK17" s="30">
        <v>-2.1919614137667742E-2</v>
      </c>
      <c r="AL17" s="31">
        <v>-5.0529581676433212E-2</v>
      </c>
      <c r="AM17" s="30">
        <v>-1.2400241047999971E-2</v>
      </c>
      <c r="AN17" s="31">
        <v>-2.4978409841148942E-2</v>
      </c>
      <c r="AO17" s="30">
        <v>2.3085878434510931E-2</v>
      </c>
      <c r="AP17" s="31">
        <v>4.6503009969565315E-2</v>
      </c>
    </row>
    <row r="18" spans="2:42" x14ac:dyDescent="0.25">
      <c r="B18" s="10" t="s">
        <v>12</v>
      </c>
      <c r="C18" s="30">
        <v>-8.5156097326954949E-6</v>
      </c>
      <c r="D18" s="31">
        <v>-1.7785335397360757E-5</v>
      </c>
      <c r="E18" s="30">
        <v>2.3522210824398204E-3</v>
      </c>
      <c r="F18" s="31">
        <v>4.8248861499358888E-3</v>
      </c>
      <c r="G18" s="30">
        <v>9.1317501326806383E-3</v>
      </c>
      <c r="H18" s="31">
        <v>1.8731085725217953E-2</v>
      </c>
      <c r="I18" s="30">
        <v>9.1317501326806383E-3</v>
      </c>
      <c r="J18" s="31">
        <v>1.8731085725217953E-2</v>
      </c>
      <c r="K18" s="30">
        <v>9.1317501326806383E-3</v>
      </c>
      <c r="L18" s="31">
        <v>1.8731085725217953E-2</v>
      </c>
      <c r="M18" s="30">
        <v>9.4665723701123916E-3</v>
      </c>
      <c r="N18" s="31">
        <v>1.9417874559879245E-2</v>
      </c>
      <c r="O18" s="30">
        <v>9.3902528216405212E-3</v>
      </c>
      <c r="P18" s="31">
        <v>1.9261327568977953E-2</v>
      </c>
      <c r="Q18" s="30">
        <v>8.4461121307366493E-3</v>
      </c>
      <c r="R18" s="31">
        <v>1.7324702063347984E-2</v>
      </c>
      <c r="S18" s="30">
        <v>8.9161709174674364E-3</v>
      </c>
      <c r="T18" s="31">
        <v>1.8288888698135365E-2</v>
      </c>
      <c r="U18" s="30">
        <v>8.9161709174674364E-3</v>
      </c>
      <c r="V18" s="31">
        <v>1.8288888698135365E-2</v>
      </c>
      <c r="W18" s="30">
        <v>2.5733363826421218E-3</v>
      </c>
      <c r="X18" s="31">
        <v>5.2784388187090362E-3</v>
      </c>
      <c r="Y18" s="30">
        <v>-5.29076515757676E-3</v>
      </c>
      <c r="Z18" s="31">
        <v>-1.085244058134063E-2</v>
      </c>
      <c r="AA18" s="30">
        <v>-5.5061319701624756E-3</v>
      </c>
      <c r="AB18" s="31">
        <v>-1.1294201927226969E-2</v>
      </c>
      <c r="AC18" s="30">
        <v>-8.852470792989231E-3</v>
      </c>
      <c r="AD18" s="31">
        <v>-1.8158226724803359E-2</v>
      </c>
      <c r="AE18" s="30">
        <v>-8.4847514693078274E-3</v>
      </c>
      <c r="AF18" s="31">
        <v>-1.7394615889597505E-2</v>
      </c>
      <c r="AG18" s="30">
        <v>-1.0020867452380289E-2</v>
      </c>
      <c r="AH18" s="31">
        <v>-2.0543812137015179E-2</v>
      </c>
      <c r="AI18" s="30">
        <v>-9.9653131137484863E-3</v>
      </c>
      <c r="AJ18" s="31">
        <v>-2.0429920011241564E-2</v>
      </c>
      <c r="AK18" s="30">
        <v>-9.9653131137484863E-3</v>
      </c>
      <c r="AL18" s="31">
        <v>-2.0429920011241564E-2</v>
      </c>
      <c r="AM18" s="30">
        <v>-4.1601605208999914E-2</v>
      </c>
      <c r="AN18" s="31">
        <v>-8.5194541795051357E-2</v>
      </c>
      <c r="AO18" s="30">
        <v>-6.5110885597408075E-3</v>
      </c>
      <c r="AP18" s="31">
        <v>-1.3333841414227776E-2</v>
      </c>
    </row>
    <row r="19" spans="2:42" x14ac:dyDescent="0.25">
      <c r="B19" s="10" t="s">
        <v>13</v>
      </c>
      <c r="C19" s="30">
        <v>-2.8304688788338694E-6</v>
      </c>
      <c r="D19" s="31">
        <v>-5.0306345796324125E-6</v>
      </c>
      <c r="E19" s="30">
        <v>5.4302717720444704E-5</v>
      </c>
      <c r="F19" s="31">
        <v>8.4194827750318024E-5</v>
      </c>
      <c r="G19" s="30">
        <v>8.6084577913900784E-3</v>
      </c>
      <c r="H19" s="31">
        <v>1.3347170295870726E-2</v>
      </c>
      <c r="I19" s="30">
        <v>8.6084577913900784E-3</v>
      </c>
      <c r="J19" s="31">
        <v>1.3347170295870726E-2</v>
      </c>
      <c r="K19" s="30">
        <v>8.6084577913900784E-3</v>
      </c>
      <c r="L19" s="31">
        <v>1.3347170295870726E-2</v>
      </c>
      <c r="M19" s="30">
        <v>-3.8490051016237814E-3</v>
      </c>
      <c r="N19" s="31">
        <v>-5.9677735322615291E-3</v>
      </c>
      <c r="O19" s="30">
        <v>-4.1678346677185285E-3</v>
      </c>
      <c r="P19" s="31">
        <v>-6.4621097556766165E-3</v>
      </c>
      <c r="Q19" s="30">
        <v>-4.506101290233544E-3</v>
      </c>
      <c r="R19" s="31">
        <v>-6.9865825852503905E-3</v>
      </c>
      <c r="S19" s="30">
        <v>-4.9105312162172066E-3</v>
      </c>
      <c r="T19" s="31">
        <v>-7.6136397452739009E-3</v>
      </c>
      <c r="U19" s="30">
        <v>-4.9105312162172066E-3</v>
      </c>
      <c r="V19" s="31">
        <v>-7.6136397452739009E-3</v>
      </c>
      <c r="W19" s="30">
        <v>-4.6508475706551478E-3</v>
      </c>
      <c r="X19" s="31">
        <v>-7.2110075985685361E-3</v>
      </c>
      <c r="Y19" s="30">
        <v>-9.7871644119252865E-3</v>
      </c>
      <c r="Z19" s="31">
        <v>-1.5174721568630376E-2</v>
      </c>
      <c r="AA19" s="30">
        <v>-9.7871644119252865E-3</v>
      </c>
      <c r="AB19" s="31">
        <v>-1.5174721568630376E-2</v>
      </c>
      <c r="AC19" s="30">
        <v>-3.1675244428333693E-2</v>
      </c>
      <c r="AD19" s="31">
        <v>-4.9111570480271698E-2</v>
      </c>
      <c r="AE19" s="30">
        <v>-3.1726982108305157E-2</v>
      </c>
      <c r="AF19" s="31">
        <v>-4.9164887992504291E-2</v>
      </c>
      <c r="AG19" s="30">
        <v>-3.1465640217293256E-2</v>
      </c>
      <c r="AH19" s="31">
        <v>-4.8759906366597126E-2</v>
      </c>
      <c r="AI19" s="30">
        <v>-3.1368857905262781E-2</v>
      </c>
      <c r="AJ19" s="31">
        <v>-4.8609930188138382E-2</v>
      </c>
      <c r="AK19" s="30">
        <v>-3.1368857905262781E-2</v>
      </c>
      <c r="AL19" s="31">
        <v>-4.8609930188138382E-2</v>
      </c>
      <c r="AM19" s="30">
        <v>-2.2862729171146956E-2</v>
      </c>
      <c r="AN19" s="31">
        <v>-4.0517420746509637E-2</v>
      </c>
      <c r="AO19" s="30">
        <v>1.7427158049829528E-2</v>
      </c>
      <c r="AP19" s="31">
        <v>3.088447970647254E-2</v>
      </c>
    </row>
    <row r="20" spans="2:42" x14ac:dyDescent="0.25">
      <c r="B20" s="10" t="s">
        <v>14</v>
      </c>
      <c r="C20" s="30">
        <v>-7.556831171584566E-5</v>
      </c>
      <c r="D20" s="31">
        <v>-1.188392105124106E-4</v>
      </c>
      <c r="E20" s="30">
        <v>-1.0078508003279474E-3</v>
      </c>
      <c r="F20" s="31">
        <v>-1.6209325480039747E-3</v>
      </c>
      <c r="G20" s="30">
        <v>3.8650051206026159E-3</v>
      </c>
      <c r="H20" s="31">
        <v>6.2161111507262386E-3</v>
      </c>
      <c r="I20" s="30">
        <v>3.8624735329104709E-3</v>
      </c>
      <c r="J20" s="31">
        <v>6.2120395829037165E-3</v>
      </c>
      <c r="K20" s="30">
        <v>3.8633173954742972E-3</v>
      </c>
      <c r="L20" s="31">
        <v>6.213396772177796E-3</v>
      </c>
      <c r="M20" s="30">
        <v>-8.527316314083544E-3</v>
      </c>
      <c r="N20" s="31">
        <v>-1.3714534488761521E-2</v>
      </c>
      <c r="O20" s="30">
        <v>-8.7725400678296817E-3</v>
      </c>
      <c r="P20" s="31">
        <v>-1.4108929337544143E-2</v>
      </c>
      <c r="Q20" s="30">
        <v>-9.269306211814099E-3</v>
      </c>
      <c r="R20" s="31">
        <v>-1.4907881336459752E-2</v>
      </c>
      <c r="S20" s="30">
        <v>-1.0251711353242321E-2</v>
      </c>
      <c r="T20" s="31">
        <v>-1.6487889477098568E-2</v>
      </c>
      <c r="U20" s="30">
        <v>-1.0251711353242321E-2</v>
      </c>
      <c r="V20" s="31">
        <v>-1.6487889477098568E-2</v>
      </c>
      <c r="W20" s="30">
        <v>-6.2390369071073648E-3</v>
      </c>
      <c r="X20" s="31">
        <v>-1.0034280855497471E-2</v>
      </c>
      <c r="Y20" s="30">
        <v>-1.1104618740536587E-2</v>
      </c>
      <c r="Z20" s="31">
        <v>-1.7859625595230737E-2</v>
      </c>
      <c r="AA20" s="30">
        <v>-1.1106306465664795E-2</v>
      </c>
      <c r="AB20" s="31">
        <v>-1.7862339973779177E-2</v>
      </c>
      <c r="AC20" s="30">
        <v>-4.1535023855905795E-2</v>
      </c>
      <c r="AD20" s="31">
        <v>-6.6801030498018957E-2</v>
      </c>
      <c r="AE20" s="30">
        <v>-4.0819900162557432E-2</v>
      </c>
      <c r="AF20" s="31">
        <v>-6.5617227980289961E-2</v>
      </c>
      <c r="AG20" s="30">
        <v>-3.8272111867615366E-2</v>
      </c>
      <c r="AH20" s="31">
        <v>-6.1521705827394677E-2</v>
      </c>
      <c r="AI20" s="30">
        <v>-3.8521587293987025E-2</v>
      </c>
      <c r="AJ20" s="31">
        <v>-6.1922732921104284E-2</v>
      </c>
      <c r="AK20" s="30">
        <v>-3.8521587293987025E-2</v>
      </c>
      <c r="AL20" s="31">
        <v>-6.1922732921104284E-2</v>
      </c>
      <c r="AM20" s="30">
        <v>-3.031208013057507E-2</v>
      </c>
      <c r="AN20" s="31">
        <v>-4.7783491892192345E-2</v>
      </c>
      <c r="AO20" s="30">
        <v>1.5034147729584779E-2</v>
      </c>
      <c r="AP20" s="31">
        <v>2.3699596763008642E-2</v>
      </c>
    </row>
    <row r="21" spans="2:42" x14ac:dyDescent="0.25">
      <c r="B21" s="10" t="s">
        <v>50</v>
      </c>
      <c r="C21" s="30">
        <v>0</v>
      </c>
      <c r="D21" s="31">
        <v>0</v>
      </c>
      <c r="E21" s="30">
        <v>6.8707058088695039E-3</v>
      </c>
      <c r="F21" s="31">
        <v>1.1814479282687867E-2</v>
      </c>
      <c r="G21" s="30">
        <v>2.2485946283572922E-2</v>
      </c>
      <c r="H21" s="31">
        <v>3.866556856152413E-2</v>
      </c>
      <c r="I21" s="30">
        <v>2.2485946283572922E-2</v>
      </c>
      <c r="J21" s="31">
        <v>3.866556856152413E-2</v>
      </c>
      <c r="K21" s="30">
        <v>2.1236727045596426E-2</v>
      </c>
      <c r="L21" s="31">
        <v>3.651748141921711E-2</v>
      </c>
      <c r="M21" s="30">
        <v>2.623360399750152E-2</v>
      </c>
      <c r="N21" s="31">
        <v>4.5109829988444823E-2</v>
      </c>
      <c r="O21" s="30">
        <v>2.4984384759525247E-2</v>
      </c>
      <c r="P21" s="31">
        <v>4.2961742846137803E-2</v>
      </c>
      <c r="Q21" s="30">
        <v>2.5608994378513161E-2</v>
      </c>
      <c r="R21" s="31">
        <v>4.4035786417290938E-2</v>
      </c>
      <c r="S21" s="30">
        <v>2.5608994378513161E-2</v>
      </c>
      <c r="T21" s="31">
        <v>4.4035786417290938E-2</v>
      </c>
      <c r="U21" s="30">
        <v>2.5608994378513161E-2</v>
      </c>
      <c r="V21" s="31">
        <v>4.4035786417290938E-2</v>
      </c>
      <c r="W21" s="30">
        <v>2.3110555902560836E-2</v>
      </c>
      <c r="X21" s="31">
        <v>3.9739612132677272E-2</v>
      </c>
      <c r="Y21" s="30">
        <v>1.7489069331667606E-2</v>
      </c>
      <c r="Z21" s="31">
        <v>3.0073219992296424E-2</v>
      </c>
      <c r="AA21" s="30">
        <v>1.7489069331667606E-2</v>
      </c>
      <c r="AB21" s="31">
        <v>3.0073219992296424E-2</v>
      </c>
      <c r="AC21" s="30">
        <v>-9.9937539038100764E-3</v>
      </c>
      <c r="AD21" s="31">
        <v>-1.7184697138455045E-2</v>
      </c>
      <c r="AE21" s="30">
        <v>-9.3691442848221618E-3</v>
      </c>
      <c r="AF21" s="31">
        <v>-1.6110653567301909E-2</v>
      </c>
      <c r="AG21" s="30">
        <v>-7.4953154278576406E-3</v>
      </c>
      <c r="AH21" s="31">
        <v>-1.2888522853841377E-2</v>
      </c>
      <c r="AI21" s="30">
        <v>-8.1199250468457773E-3</v>
      </c>
      <c r="AJ21" s="31">
        <v>-1.3962566424994887E-2</v>
      </c>
      <c r="AK21" s="30">
        <v>-8.1199250468457773E-3</v>
      </c>
      <c r="AL21" s="31">
        <v>-1.3962566424994887E-2</v>
      </c>
      <c r="AM21" s="30">
        <v>-1.2492192379762734E-3</v>
      </c>
      <c r="AN21" s="31">
        <v>-1.9999999999999784E-3</v>
      </c>
      <c r="AO21" s="30">
        <v>4.3722673329169348E-2</v>
      </c>
      <c r="AP21" s="31">
        <v>6.9999999999999993E-2</v>
      </c>
    </row>
    <row r="22" spans="2:42" x14ac:dyDescent="0.25">
      <c r="B22" s="10" t="s">
        <v>51</v>
      </c>
      <c r="C22" s="30">
        <v>-2.2204460492503131E-16</v>
      </c>
      <c r="D22" s="31">
        <v>-3.4143211921646097E-16</v>
      </c>
      <c r="E22" s="30">
        <v>7.620164126611817E-3</v>
      </c>
      <c r="F22" s="31">
        <v>1.7425066344240871E-2</v>
      </c>
      <c r="G22" s="30">
        <v>2.461899179366922E-2</v>
      </c>
      <c r="H22" s="31">
        <v>5.6296368189086697E-2</v>
      </c>
      <c r="I22" s="30">
        <v>2.461899179366922E-2</v>
      </c>
      <c r="J22" s="31">
        <v>5.6296368189086697E-2</v>
      </c>
      <c r="K22" s="30">
        <v>2.4032825322391371E-2</v>
      </c>
      <c r="L22" s="31">
        <v>5.4955978470298969E-2</v>
      </c>
      <c r="M22" s="30">
        <v>2.9894490035169863E-2</v>
      </c>
      <c r="N22" s="31">
        <v>6.8359875658176666E-2</v>
      </c>
      <c r="O22" s="30">
        <v>2.0515826494724276E-2</v>
      </c>
      <c r="P22" s="31">
        <v>4.691364015757217E-2</v>
      </c>
      <c r="Q22" s="30">
        <v>2.0515826494724276E-2</v>
      </c>
      <c r="R22" s="31">
        <v>4.691364015757217E-2</v>
      </c>
      <c r="S22" s="30">
        <v>2.1101992966002125E-2</v>
      </c>
      <c r="T22" s="31">
        <v>4.8254029876359898E-2</v>
      </c>
      <c r="U22" s="30">
        <v>2.1101992966002125E-2</v>
      </c>
      <c r="V22" s="31">
        <v>4.8254029876359898E-2</v>
      </c>
      <c r="W22" s="30">
        <v>1.93434935521688E-2</v>
      </c>
      <c r="X22" s="31">
        <v>4.4232860719996728E-2</v>
      </c>
      <c r="Y22" s="30">
        <v>1.4067995310667936E-2</v>
      </c>
      <c r="Z22" s="31">
        <v>3.2169353250906293E-2</v>
      </c>
      <c r="AA22" s="30">
        <v>1.3481828839390309E-2</v>
      </c>
      <c r="AB22" s="31">
        <v>3.082896353211903E-2</v>
      </c>
      <c r="AC22" s="30">
        <v>-9.3786635404456975E-3</v>
      </c>
      <c r="AD22" s="31">
        <v>-2.1446235500604961E-2</v>
      </c>
      <c r="AE22" s="30">
        <v>-9.3786635404456975E-3</v>
      </c>
      <c r="AF22" s="31">
        <v>-2.1446235500604961E-2</v>
      </c>
      <c r="AG22" s="30">
        <v>-8.2063305978899992E-3</v>
      </c>
      <c r="AH22" s="31">
        <v>-1.8765456063029508E-2</v>
      </c>
      <c r="AI22" s="30">
        <v>-8.2063305978899992E-3</v>
      </c>
      <c r="AJ22" s="31">
        <v>-1.8765456063029508E-2</v>
      </c>
      <c r="AK22" s="30">
        <v>-8.2063305978899992E-3</v>
      </c>
      <c r="AL22" s="31">
        <v>-1.8765456063029508E-2</v>
      </c>
      <c r="AM22" s="30">
        <v>-1.1723329425559204E-3</v>
      </c>
      <c r="AN22" s="31">
        <v>-2.0000000000003062E-3</v>
      </c>
      <c r="AO22" s="30">
        <v>4.0445486518171148E-2</v>
      </c>
      <c r="AP22" s="31">
        <v>6.8999999999999923E-2</v>
      </c>
    </row>
    <row r="23" spans="2:42" x14ac:dyDescent="0.25">
      <c r="B23" s="10" t="s">
        <v>52</v>
      </c>
      <c r="C23" s="30">
        <v>0</v>
      </c>
      <c r="D23" s="31">
        <v>0</v>
      </c>
      <c r="E23" s="30">
        <v>1.0813148788927585E-2</v>
      </c>
      <c r="F23" s="31">
        <v>2.2829480971561615E-2</v>
      </c>
      <c r="G23" s="30">
        <v>3.1574394463667943E-2</v>
      </c>
      <c r="H23" s="31">
        <v>6.6662084436958285E-2</v>
      </c>
      <c r="I23" s="30">
        <v>3.2439446366782088E-2</v>
      </c>
      <c r="J23" s="31">
        <v>6.8488442914683256E-2</v>
      </c>
      <c r="K23" s="30">
        <v>3.1574394463667943E-2</v>
      </c>
      <c r="L23" s="31">
        <v>6.6662084436958285E-2</v>
      </c>
      <c r="M23" s="30">
        <v>4.1955017301038122E-2</v>
      </c>
      <c r="N23" s="31">
        <v>8.8578386169656895E-2</v>
      </c>
      <c r="O23" s="30">
        <v>3.2439446366782088E-2</v>
      </c>
      <c r="P23" s="31">
        <v>6.8488442914683256E-2</v>
      </c>
      <c r="Q23" s="30">
        <v>3.2439446366782088E-2</v>
      </c>
      <c r="R23" s="31">
        <v>6.8488442914683256E-2</v>
      </c>
      <c r="S23" s="30">
        <v>3.2871972318339049E-2</v>
      </c>
      <c r="T23" s="31">
        <v>6.9401622153545478E-2</v>
      </c>
      <c r="U23" s="30">
        <v>3.2871972318339049E-2</v>
      </c>
      <c r="V23" s="31">
        <v>6.9401622153545478E-2</v>
      </c>
      <c r="W23" s="30">
        <v>3.5034602076124521E-2</v>
      </c>
      <c r="X23" s="31">
        <v>7.3967518347857655E-2</v>
      </c>
      <c r="Y23" s="30">
        <v>2.7681660899654181E-2</v>
      </c>
      <c r="Z23" s="31">
        <v>5.8443471287196444E-2</v>
      </c>
      <c r="AA23" s="30">
        <v>2.7681660899654181E-2</v>
      </c>
      <c r="AB23" s="31">
        <v>5.8443471287196444E-2</v>
      </c>
      <c r="AC23" s="30">
        <v>2.595155709342567E-2</v>
      </c>
      <c r="AD23" s="31">
        <v>5.4790754331746502E-2</v>
      </c>
      <c r="AE23" s="30">
        <v>2.6816608996539815E-2</v>
      </c>
      <c r="AF23" s="31">
        <v>5.6617112809471473E-2</v>
      </c>
      <c r="AG23" s="30">
        <v>2.2923875432526275E-2</v>
      </c>
      <c r="AH23" s="31">
        <v>4.8398499659709895E-2</v>
      </c>
      <c r="AI23" s="30">
        <v>2.378892733564042E-2</v>
      </c>
      <c r="AJ23" s="31">
        <v>5.0224858137434603E-2</v>
      </c>
      <c r="AK23" s="30">
        <v>2.378892733564042E-2</v>
      </c>
      <c r="AL23" s="31">
        <v>5.0224858137434603E-2</v>
      </c>
      <c r="AM23" s="30">
        <v>3.0276816608996837E-2</v>
      </c>
      <c r="AN23" s="31">
        <v>7.0000000000000798E-2</v>
      </c>
      <c r="AO23" s="30">
        <v>6.1418685121107597E-2</v>
      </c>
      <c r="AP23" s="31">
        <v>0.14200000000000063</v>
      </c>
    </row>
    <row r="24" spans="2:42" x14ac:dyDescent="0.25">
      <c r="B24" s="10" t="s">
        <v>53</v>
      </c>
      <c r="C24" s="30">
        <v>-6.4683053040104355E-4</v>
      </c>
      <c r="D24" s="31">
        <v>-1.0000000000000039E-3</v>
      </c>
      <c r="E24" s="30">
        <v>6.4683053040104355E-3</v>
      </c>
      <c r="F24" s="31">
        <v>1.3244989207566629E-2</v>
      </c>
      <c r="G24" s="30">
        <v>2.1345407503234215E-2</v>
      </c>
      <c r="H24" s="31">
        <v>4.3708464384969871E-2</v>
      </c>
      <c r="I24" s="30">
        <v>2.1345407503234215E-2</v>
      </c>
      <c r="J24" s="31">
        <v>4.3708464384969871E-2</v>
      </c>
      <c r="K24" s="30">
        <v>1.8758085381630041E-2</v>
      </c>
      <c r="L24" s="31">
        <v>3.8410468701943222E-2</v>
      </c>
      <c r="M24" s="30">
        <v>2.3285899094437346E-2</v>
      </c>
      <c r="N24" s="31">
        <v>4.7681961147239861E-2</v>
      </c>
      <c r="O24" s="30">
        <v>3.0401034928848603E-2</v>
      </c>
      <c r="P24" s="31">
        <v>6.2251449275562851E-2</v>
      </c>
      <c r="Q24" s="30">
        <v>3.0401034928848603E-2</v>
      </c>
      <c r="R24" s="31">
        <v>6.2251449275562851E-2</v>
      </c>
      <c r="S24" s="30">
        <v>3.0401034928848603E-2</v>
      </c>
      <c r="T24" s="31">
        <v>6.2251449275562851E-2</v>
      </c>
      <c r="U24" s="30">
        <v>3.0401034928848603E-2</v>
      </c>
      <c r="V24" s="31">
        <v>6.2251449275562851E-2</v>
      </c>
      <c r="W24" s="30">
        <v>2.7166882276843607E-2</v>
      </c>
      <c r="X24" s="31">
        <v>5.5628954671779841E-2</v>
      </c>
      <c r="Y24" s="30">
        <v>2.1992238033635259E-2</v>
      </c>
      <c r="Z24" s="31">
        <v>4.5032963305726537E-2</v>
      </c>
      <c r="AA24" s="30">
        <v>2.1345407503234215E-2</v>
      </c>
      <c r="AB24" s="31">
        <v>4.3708464384969871E-2</v>
      </c>
      <c r="AC24" s="30">
        <v>-7.115135834411368E-3</v>
      </c>
      <c r="AD24" s="31">
        <v>-1.4569488128323291E-2</v>
      </c>
      <c r="AE24" s="30">
        <v>-7.115135834411368E-3</v>
      </c>
      <c r="AF24" s="31">
        <v>-1.4569488128323291E-2</v>
      </c>
      <c r="AG24" s="30">
        <v>-5.1746442432083484E-3</v>
      </c>
      <c r="AH24" s="31">
        <v>-1.0595991366053301E-2</v>
      </c>
      <c r="AI24" s="30">
        <v>-5.8214747736091699E-3</v>
      </c>
      <c r="AJ24" s="31">
        <v>-1.1920490286809663E-2</v>
      </c>
      <c r="AK24" s="30">
        <v>-5.8214747736091699E-3</v>
      </c>
      <c r="AL24" s="31">
        <v>-1.1920490286809663E-2</v>
      </c>
      <c r="AM24" s="30">
        <v>1.2936610608020871E-3</v>
      </c>
      <c r="AN24" s="31">
        <v>1.9999999999999463E-3</v>
      </c>
      <c r="AO24" s="30">
        <v>4.7865459249676556E-2</v>
      </c>
      <c r="AP24" s="31">
        <v>7.4000000000000121E-2</v>
      </c>
    </row>
    <row r="25" spans="2:42" ht="16.5" thickBot="1" x14ac:dyDescent="0.3">
      <c r="B25" s="11" t="s">
        <v>15</v>
      </c>
      <c r="C25" s="32">
        <v>-3.3351175963258761E-5</v>
      </c>
      <c r="D25" s="33">
        <v>-5.6144861571565681E-5</v>
      </c>
      <c r="E25" s="32">
        <v>7.579943760075647E-3</v>
      </c>
      <c r="F25" s="33">
        <v>1.3069362851156428E-2</v>
      </c>
      <c r="G25" s="32">
        <v>2.4140248899825689E-2</v>
      </c>
      <c r="H25" s="33">
        <v>4.1622693014005424E-2</v>
      </c>
      <c r="I25" s="32">
        <v>2.3770110734047778E-2</v>
      </c>
      <c r="J25" s="33">
        <v>4.0984499625409052E-2</v>
      </c>
      <c r="K25" s="32">
        <v>2.2692798025390593E-2</v>
      </c>
      <c r="L25" s="33">
        <v>3.9126993667678328E-2</v>
      </c>
      <c r="M25" s="32">
        <v>2.8546460515323835E-2</v>
      </c>
      <c r="N25" s="33">
        <v>4.9219896928002722E-2</v>
      </c>
      <c r="O25" s="32">
        <v>2.0399411232276288E-2</v>
      </c>
      <c r="P25" s="33">
        <v>3.5172728952004309E-2</v>
      </c>
      <c r="Q25" s="32">
        <v>2.0399411232276288E-2</v>
      </c>
      <c r="R25" s="33">
        <v>3.5172728952004309E-2</v>
      </c>
      <c r="S25" s="32">
        <v>2.09029541019079E-2</v>
      </c>
      <c r="T25" s="33">
        <v>3.6040939150210685E-2</v>
      </c>
      <c r="U25" s="32">
        <v>2.09029541019079E-2</v>
      </c>
      <c r="V25" s="33">
        <v>3.6040939150210685E-2</v>
      </c>
      <c r="W25" s="32">
        <v>1.8957495553050929E-2</v>
      </c>
      <c r="X25" s="33">
        <v>3.2686573406652222E-2</v>
      </c>
      <c r="Y25" s="32">
        <v>1.3428100290359124E-2</v>
      </c>
      <c r="Z25" s="33">
        <v>2.315277271855035E-2</v>
      </c>
      <c r="AA25" s="32">
        <v>1.3394749114395976E-2</v>
      </c>
      <c r="AB25" s="33">
        <v>2.3095268516148106E-2</v>
      </c>
      <c r="AC25" s="32">
        <v>-1.0643226197631805E-2</v>
      </c>
      <c r="AD25" s="33">
        <v>-1.8351084056380529E-2</v>
      </c>
      <c r="AE25" s="32">
        <v>-1.0396916432451664E-2</v>
      </c>
      <c r="AF25" s="33">
        <v>-1.7926395985226461E-2</v>
      </c>
      <c r="AG25" s="32">
        <v>-9.1173837541335123E-3</v>
      </c>
      <c r="AH25" s="33">
        <v>-1.5720221720328699E-2</v>
      </c>
      <c r="AI25" s="32">
        <v>-9.204835135873668E-3</v>
      </c>
      <c r="AJ25" s="33">
        <v>-1.5871005667541672E-2</v>
      </c>
      <c r="AK25" s="32">
        <v>-9.204835135873668E-3</v>
      </c>
      <c r="AL25" s="33">
        <v>-1.5871005667541672E-2</v>
      </c>
      <c r="AM25" s="32">
        <v>-2.06494305743532E-3</v>
      </c>
      <c r="AN25" s="33">
        <v>-3.4801289584588538E-3</v>
      </c>
      <c r="AO25" s="32">
        <v>4.065643362430138E-2</v>
      </c>
      <c r="AP25" s="33">
        <v>6.8519871041541211E-2</v>
      </c>
    </row>
    <row r="26" spans="2:42" ht="7.5" customHeight="1" x14ac:dyDescent="0.25"/>
    <row r="27" spans="2:42" ht="3" customHeight="1" thickBot="1" x14ac:dyDescent="0.3"/>
    <row r="28" spans="2:42" ht="97.5" customHeight="1" thickBot="1" x14ac:dyDescent="0.3">
      <c r="C28" s="61" t="s">
        <v>91</v>
      </c>
      <c r="D28" s="62"/>
      <c r="E28" s="61" t="str">
        <f>E4</f>
        <v>Input 102-A: Load factor</v>
      </c>
      <c r="F28" s="62"/>
      <c r="G28" s="61" t="str">
        <f>G4</f>
        <v>Input 102-A: Coincidence factor</v>
      </c>
      <c r="H28" s="62"/>
      <c r="I28" s="61" t="str">
        <f>I4</f>
        <v>Input 102-C: Split of units by distribution timeband</v>
      </c>
      <c r="J28" s="62"/>
      <c r="K28" s="61" t="str">
        <f>K4</f>
        <v>Input 104-A: Inputs by distribution timeband</v>
      </c>
      <c r="L28" s="62"/>
      <c r="M28" s="61" t="str">
        <f>M4</f>
        <v>Input 103-A: Diversity allowance</v>
      </c>
      <c r="N28" s="62"/>
      <c r="O28" s="61" t="str">
        <f>O4</f>
        <v>Input 103-D: Peaking probabilities by network level</v>
      </c>
      <c r="P28" s="62"/>
      <c r="Q28" s="61" t="str">
        <f>Q4</f>
        <v>Input 103-A: Average kVAr by kVA</v>
      </c>
      <c r="R28" s="62"/>
      <c r="S28" s="61" t="str">
        <f>S4</f>
        <v>Input 103-A: Loss adjustment factors</v>
      </c>
      <c r="T28" s="62"/>
      <c r="U28" s="61" t="str">
        <f>U4</f>
        <v>Input 103-A: Proportion of load through 132kV/HV</v>
      </c>
      <c r="V28" s="62"/>
      <c r="W28" s="61" t="str">
        <f>W4</f>
        <v>Input 103-C: 500MW model</v>
      </c>
      <c r="X28" s="62"/>
      <c r="Y28" s="61" t="str">
        <f>Y4</f>
        <v>Input 102-D: Service model asset values</v>
      </c>
      <c r="Z28" s="62"/>
      <c r="AA28" s="61" t="s">
        <v>18</v>
      </c>
      <c r="AB28" s="62"/>
      <c r="AC28" s="61" t="str">
        <f>AC4</f>
        <v>Input 104-F: Other expenditure</v>
      </c>
      <c r="AD28" s="62"/>
      <c r="AE28" s="61" t="str">
        <f>AE4</f>
        <v>Input 104-D: Days in charging year</v>
      </c>
      <c r="AF28" s="62"/>
      <c r="AG28" s="61" t="str">
        <f>AG4</f>
        <v>Input 104-D: Rate of return</v>
      </c>
      <c r="AH28" s="62"/>
      <c r="AI28" s="61" t="str">
        <f>AI4</f>
        <v>Input 104-E: Transmission Exit Charges</v>
      </c>
      <c r="AJ28" s="62"/>
      <c r="AK28" s="61" t="str">
        <f>AK4</f>
        <v>Input 103-B: Customer contributions under current connection charging policy</v>
      </c>
      <c r="AL28" s="62"/>
      <c r="AM28" s="61" t="str">
        <f>AM4</f>
        <v>Input 102-B: Volume forecasts for the charging year</v>
      </c>
      <c r="AN28" s="62"/>
      <c r="AO28" s="61" t="str">
        <f>AO4</f>
        <v>Input 104-C: CDCM target revenue</v>
      </c>
      <c r="AP28" s="62"/>
    </row>
    <row r="29" spans="2:42" ht="63.75" thickBot="1" x14ac:dyDescent="0.3">
      <c r="B29" s="8" t="s">
        <v>16</v>
      </c>
      <c r="C29" s="2" t="s">
        <v>1</v>
      </c>
      <c r="D29" s="3" t="s">
        <v>2</v>
      </c>
      <c r="E29" s="2" t="s">
        <v>1</v>
      </c>
      <c r="F29" s="3" t="s">
        <v>2</v>
      </c>
      <c r="G29" s="2" t="s">
        <v>1</v>
      </c>
      <c r="H29" s="3" t="s">
        <v>2</v>
      </c>
      <c r="I29" s="2" t="s">
        <v>1</v>
      </c>
      <c r="J29" s="3" t="s">
        <v>2</v>
      </c>
      <c r="K29" s="2" t="s">
        <v>1</v>
      </c>
      <c r="L29" s="3" t="s">
        <v>2</v>
      </c>
      <c r="M29" s="2" t="s">
        <v>1</v>
      </c>
      <c r="N29" s="3" t="s">
        <v>2</v>
      </c>
      <c r="O29" s="2" t="s">
        <v>1</v>
      </c>
      <c r="P29" s="3" t="s">
        <v>2</v>
      </c>
      <c r="Q29" s="2" t="s">
        <v>1</v>
      </c>
      <c r="R29" s="3" t="s">
        <v>2</v>
      </c>
      <c r="S29" s="2" t="s">
        <v>1</v>
      </c>
      <c r="T29" s="3" t="s">
        <v>2</v>
      </c>
      <c r="U29" s="2" t="s">
        <v>1</v>
      </c>
      <c r="V29" s="3" t="s">
        <v>2</v>
      </c>
      <c r="W29" s="2" t="s">
        <v>1</v>
      </c>
      <c r="X29" s="3" t="s">
        <v>2</v>
      </c>
      <c r="Y29" s="2" t="s">
        <v>1</v>
      </c>
      <c r="Z29" s="3" t="s">
        <v>2</v>
      </c>
      <c r="AA29" s="2" t="s">
        <v>1</v>
      </c>
      <c r="AB29" s="3" t="s">
        <v>2</v>
      </c>
      <c r="AC29" s="2" t="s">
        <v>1</v>
      </c>
      <c r="AD29" s="3" t="s">
        <v>2</v>
      </c>
      <c r="AE29" s="2" t="s">
        <v>1</v>
      </c>
      <c r="AF29" s="3" t="s">
        <v>2</v>
      </c>
      <c r="AG29" s="2" t="s">
        <v>1</v>
      </c>
      <c r="AH29" s="3" t="s">
        <v>2</v>
      </c>
      <c r="AI29" s="2" t="s">
        <v>1</v>
      </c>
      <c r="AJ29" s="3" t="s">
        <v>2</v>
      </c>
      <c r="AK29" s="2" t="s">
        <v>1</v>
      </c>
      <c r="AL29" s="3" t="s">
        <v>2</v>
      </c>
      <c r="AM29" s="2" t="s">
        <v>1</v>
      </c>
      <c r="AN29" s="3" t="s">
        <v>2</v>
      </c>
      <c r="AO29" s="2" t="s">
        <v>1</v>
      </c>
      <c r="AP29" s="3" t="s">
        <v>2</v>
      </c>
    </row>
    <row r="30" spans="2:42" ht="5.25" customHeight="1" thickBot="1" x14ac:dyDescent="0.3"/>
    <row r="31" spans="2:42" x14ac:dyDescent="0.25">
      <c r="B31" s="9" t="s">
        <v>3</v>
      </c>
      <c r="C31" s="34">
        <v>0</v>
      </c>
      <c r="D31" s="35">
        <v>0</v>
      </c>
      <c r="E31" s="34">
        <v>-3.2226957778601628E-3</v>
      </c>
      <c r="F31" s="35">
        <v>-8.1000336581163249E-3</v>
      </c>
      <c r="G31" s="34">
        <v>9.1930760305269921E-4</v>
      </c>
      <c r="H31" s="35">
        <v>2.310619133846341E-3</v>
      </c>
      <c r="I31" s="34">
        <v>8.0567394446517948E-4</v>
      </c>
      <c r="J31" s="35">
        <v>2.0250084145293154E-3</v>
      </c>
      <c r="K31" s="34">
        <v>0</v>
      </c>
      <c r="L31" s="35">
        <v>0</v>
      </c>
      <c r="M31" s="34">
        <v>4.3743898652637281E-3</v>
      </c>
      <c r="N31" s="35">
        <v>1.0994740920250613E-2</v>
      </c>
      <c r="O31" s="34">
        <v>7.4885711517103104E-4</v>
      </c>
      <c r="P31" s="35">
        <v>1.8822030548703355E-3</v>
      </c>
      <c r="Q31" s="34">
        <v>4.0283697223264525E-4</v>
      </c>
      <c r="R31" s="35">
        <v>1.0125042072648919E-3</v>
      </c>
      <c r="S31" s="34">
        <v>0</v>
      </c>
      <c r="T31" s="35">
        <v>0</v>
      </c>
      <c r="U31" s="34">
        <v>0</v>
      </c>
      <c r="V31" s="35">
        <v>0</v>
      </c>
      <c r="W31" s="34">
        <v>-3.9771780505692966E-4</v>
      </c>
      <c r="X31" s="35">
        <v>-9.9963751761052502E-4</v>
      </c>
      <c r="Y31" s="34">
        <v>6.5436677127812537E-3</v>
      </c>
      <c r="Z31" s="35">
        <v>1.644707796658704E-2</v>
      </c>
      <c r="AA31" s="34">
        <v>0</v>
      </c>
      <c r="AB31" s="35">
        <v>0</v>
      </c>
      <c r="AC31" s="34">
        <v>2.0545191574220523E-2</v>
      </c>
      <c r="AD31" s="35">
        <v>5.1638986343951684E-2</v>
      </c>
      <c r="AE31" s="34">
        <v>1.2244468628739291E-3</v>
      </c>
      <c r="AF31" s="35">
        <v>3.0200913235576832E-3</v>
      </c>
      <c r="AG31" s="34">
        <v>-1.2649774007755799E-3</v>
      </c>
      <c r="AH31" s="35">
        <v>-3.177161397936154E-3</v>
      </c>
      <c r="AI31" s="34">
        <v>4.0312555138433126E-4</v>
      </c>
      <c r="AJ31" s="35">
        <v>1.0125042072644391E-3</v>
      </c>
      <c r="AK31" s="34">
        <v>0</v>
      </c>
      <c r="AL31" s="35">
        <v>0</v>
      </c>
      <c r="AM31" s="34">
        <v>1.2603066406451591E-2</v>
      </c>
      <c r="AN31" s="35">
        <v>3.0604841927503457E-2</v>
      </c>
      <c r="AO31" s="34">
        <v>2.8943424356400849E-2</v>
      </c>
      <c r="AP31" s="35">
        <v>7.2000000000000147E-2</v>
      </c>
    </row>
    <row r="32" spans="2:42" x14ac:dyDescent="0.25">
      <c r="B32" s="10" t="s">
        <v>4</v>
      </c>
      <c r="C32" s="36">
        <v>-1.1102230246251565E-16</v>
      </c>
      <c r="D32" s="37">
        <v>-2.8686803522121447E-16</v>
      </c>
      <c r="E32" s="36">
        <v>-2.4685609541963416E-4</v>
      </c>
      <c r="F32" s="37">
        <v>-4.9159444527432971E-4</v>
      </c>
      <c r="G32" s="36">
        <v>1.4238262978031324E-3</v>
      </c>
      <c r="H32" s="37">
        <v>2.8354377794302605E-3</v>
      </c>
      <c r="I32" s="36">
        <v>2.4685609541919007E-4</v>
      </c>
      <c r="J32" s="37">
        <v>4.9159444527374987E-4</v>
      </c>
      <c r="K32" s="36">
        <v>0</v>
      </c>
      <c r="L32" s="37">
        <v>0</v>
      </c>
      <c r="M32" s="36">
        <v>3.0756709993609022E-3</v>
      </c>
      <c r="N32" s="37">
        <v>6.1249562268529869E-3</v>
      </c>
      <c r="O32" s="36">
        <v>-1.2517328177130693E-3</v>
      </c>
      <c r="P32" s="37">
        <v>-2.4927271862957429E-3</v>
      </c>
      <c r="Q32" s="36">
        <v>2.5875156768706553E-4</v>
      </c>
      <c r="R32" s="37">
        <v>5.1528334013666716E-4</v>
      </c>
      <c r="S32" s="36">
        <v>2.5875156768662144E-4</v>
      </c>
      <c r="T32" s="37">
        <v>5.1528334013637832E-4</v>
      </c>
      <c r="U32" s="36">
        <v>0</v>
      </c>
      <c r="V32" s="37">
        <v>0</v>
      </c>
      <c r="W32" s="36">
        <v>-1.5497232398733463E-3</v>
      </c>
      <c r="X32" s="37">
        <v>-3.0861516104726001E-3</v>
      </c>
      <c r="Y32" s="36">
        <v>4.3836385884814533E-3</v>
      </c>
      <c r="Z32" s="37">
        <v>8.7296705253493007E-3</v>
      </c>
      <c r="AA32" s="36">
        <v>-2.4685609541963416E-4</v>
      </c>
      <c r="AB32" s="37">
        <v>-4.9159444527432927E-4</v>
      </c>
      <c r="AC32" s="36">
        <v>1.6461728014276478E-3</v>
      </c>
      <c r="AD32" s="37">
        <v>3.278223305638055E-3</v>
      </c>
      <c r="AE32" s="36">
        <v>6.2054684525203463E-4</v>
      </c>
      <c r="AF32" s="37">
        <v>1.2264790086146359E-3</v>
      </c>
      <c r="AG32" s="36">
        <v>1.3107022493237253E-3</v>
      </c>
      <c r="AH32" s="37">
        <v>2.6087472579357646E-3</v>
      </c>
      <c r="AI32" s="36">
        <v>-2.3508787811099552E-4</v>
      </c>
      <c r="AJ32" s="37">
        <v>-4.6790555041198792E-4</v>
      </c>
      <c r="AK32" s="36">
        <v>0</v>
      </c>
      <c r="AL32" s="37">
        <v>0</v>
      </c>
      <c r="AM32" s="36">
        <v>4.8361670891092778E-3</v>
      </c>
      <c r="AN32" s="37">
        <v>9.3182766151203751E-3</v>
      </c>
      <c r="AO32" s="36">
        <v>3.6299422504137313E-2</v>
      </c>
      <c r="AP32" s="37">
        <v>7.1480503434290105E-2</v>
      </c>
    </row>
    <row r="33" spans="2:42" x14ac:dyDescent="0.25">
      <c r="B33" s="10" t="s">
        <v>5</v>
      </c>
      <c r="C33" s="36">
        <v>2.2204460492503131E-16</v>
      </c>
      <c r="D33" s="37">
        <v>1.4449972515472511E-16</v>
      </c>
      <c r="E33" s="36">
        <v>-8.2508250825086282E-4</v>
      </c>
      <c r="F33" s="37">
        <v>-1.0843992033566798E-3</v>
      </c>
      <c r="G33" s="36">
        <v>4.1254125412540921E-3</v>
      </c>
      <c r="H33" s="37">
        <v>5.4219960167839303E-3</v>
      </c>
      <c r="I33" s="36">
        <v>0</v>
      </c>
      <c r="J33" s="37">
        <v>0</v>
      </c>
      <c r="K33" s="36">
        <v>8.2508250825097385E-4</v>
      </c>
      <c r="L33" s="37">
        <v>1.0843992033570055E-3</v>
      </c>
      <c r="M33" s="36">
        <v>-8.2508250825097385E-4</v>
      </c>
      <c r="N33" s="37">
        <v>-1.0843992033570055E-3</v>
      </c>
      <c r="O33" s="36">
        <v>-5.7755775577555957E-3</v>
      </c>
      <c r="P33" s="37">
        <v>-7.5907944234974711E-3</v>
      </c>
      <c r="Q33" s="36">
        <v>0</v>
      </c>
      <c r="R33" s="37">
        <v>0</v>
      </c>
      <c r="S33" s="36">
        <v>0</v>
      </c>
      <c r="T33" s="37">
        <v>0</v>
      </c>
      <c r="U33" s="36">
        <v>0</v>
      </c>
      <c r="V33" s="37">
        <v>0</v>
      </c>
      <c r="W33" s="36">
        <v>-4.9504950495050659E-3</v>
      </c>
      <c r="X33" s="37">
        <v>-6.5063952201409357E-3</v>
      </c>
      <c r="Y33" s="36">
        <v>-2.4752475247524774E-3</v>
      </c>
      <c r="Z33" s="37">
        <v>-3.2531976100705455E-3</v>
      </c>
      <c r="AA33" s="36">
        <v>0</v>
      </c>
      <c r="AB33" s="37">
        <v>0</v>
      </c>
      <c r="AC33" s="36">
        <v>-5.7755775577557955E-2</v>
      </c>
      <c r="AD33" s="37">
        <v>-7.5907944234977542E-2</v>
      </c>
      <c r="AE33" s="36">
        <v>-8.250825082507518E-4</v>
      </c>
      <c r="AF33" s="37">
        <v>-1.0843992033566785E-3</v>
      </c>
      <c r="AG33" s="36">
        <v>7.4257425742574323E-3</v>
      </c>
      <c r="AH33" s="37">
        <v>9.7595928302113277E-3</v>
      </c>
      <c r="AI33" s="36">
        <v>-8.250825082507518E-4</v>
      </c>
      <c r="AJ33" s="37">
        <v>-1.0843992033566924E-3</v>
      </c>
      <c r="AK33" s="36">
        <v>0</v>
      </c>
      <c r="AL33" s="37">
        <v>0</v>
      </c>
      <c r="AM33" s="36">
        <v>6.6006600660065695E-3</v>
      </c>
      <c r="AN33" s="37">
        <v>1.4329940251761306E-2</v>
      </c>
      <c r="AO33" s="36">
        <v>5.9405940594059348E-2</v>
      </c>
      <c r="AP33" s="37">
        <v>7.1999999999999911E-2</v>
      </c>
    </row>
    <row r="34" spans="2:42" x14ac:dyDescent="0.25">
      <c r="B34" s="10" t="s">
        <v>6</v>
      </c>
      <c r="C34" s="36">
        <v>0</v>
      </c>
      <c r="D34" s="37">
        <v>0</v>
      </c>
      <c r="E34" s="36">
        <v>1.0367242475658678E-2</v>
      </c>
      <c r="F34" s="37">
        <v>2.3318812109179736E-2</v>
      </c>
      <c r="G34" s="36">
        <v>-2.7168143828046443E-2</v>
      </c>
      <c r="H34" s="37">
        <v>-6.1108712636831888E-2</v>
      </c>
      <c r="I34" s="36">
        <v>-4.3706484432548542E-4</v>
      </c>
      <c r="J34" s="37">
        <v>-9.8308041007855868E-4</v>
      </c>
      <c r="K34" s="36">
        <v>0</v>
      </c>
      <c r="L34" s="37">
        <v>0</v>
      </c>
      <c r="M34" s="36">
        <v>7.6225396215503505E-3</v>
      </c>
      <c r="N34" s="37">
        <v>1.7145211915998694E-2</v>
      </c>
      <c r="O34" s="36">
        <v>0</v>
      </c>
      <c r="P34" s="37">
        <v>0</v>
      </c>
      <c r="Q34" s="36">
        <v>4.3706484432548542E-4</v>
      </c>
      <c r="R34" s="37">
        <v>9.8308041007856214E-4</v>
      </c>
      <c r="S34" s="36">
        <v>3.1475105617062571E-4</v>
      </c>
      <c r="T34" s="37">
        <v>7.0796267736968066E-4</v>
      </c>
      <c r="U34" s="36">
        <v>0</v>
      </c>
      <c r="V34" s="37">
        <v>0</v>
      </c>
      <c r="W34" s="36">
        <v>4.5108954029766668E-3</v>
      </c>
      <c r="X34" s="37">
        <v>1.0146258524689443E-2</v>
      </c>
      <c r="Y34" s="36">
        <v>-3.3578810012864224E-3</v>
      </c>
      <c r="Z34" s="37">
        <v>-7.5528084095483478E-3</v>
      </c>
      <c r="AA34" s="36">
        <v>-1.2231378815497074E-4</v>
      </c>
      <c r="AB34" s="37">
        <v>-2.7511773270914516E-4</v>
      </c>
      <c r="AC34" s="36">
        <v>-2.1519805878877918E-4</v>
      </c>
      <c r="AD34" s="37">
        <v>-4.8404029431527509E-4</v>
      </c>
      <c r="AE34" s="36">
        <v>5.2576033540330247E-4</v>
      </c>
      <c r="AF34" s="37">
        <v>1.1860361145361563E-3</v>
      </c>
      <c r="AG34" s="36">
        <v>-2.6229246422586616E-3</v>
      </c>
      <c r="AH34" s="37">
        <v>-5.8984824604718933E-3</v>
      </c>
      <c r="AI34" s="36">
        <v>4.3715410704314728E-4</v>
      </c>
      <c r="AJ34" s="37">
        <v>9.8308041007882582E-4</v>
      </c>
      <c r="AK34" s="36">
        <v>0</v>
      </c>
      <c r="AL34" s="37">
        <v>0</v>
      </c>
      <c r="AM34" s="36">
        <v>8.6409713933092158E-3</v>
      </c>
      <c r="AN34" s="37">
        <v>1.938893458929155E-2</v>
      </c>
      <c r="AO34" s="36">
        <v>3.1452647870648609E-2</v>
      </c>
      <c r="AP34" s="37">
        <v>7.1999999999999217E-2</v>
      </c>
    </row>
    <row r="35" spans="2:42" x14ac:dyDescent="0.25">
      <c r="B35" s="10" t="s">
        <v>7</v>
      </c>
      <c r="C35" s="36">
        <v>2.2204460492503131E-16</v>
      </c>
      <c r="D35" s="37">
        <v>2.4620096327110149E-16</v>
      </c>
      <c r="E35" s="36">
        <v>7.6566570201088702E-3</v>
      </c>
      <c r="F35" s="37">
        <v>1.4511979522900068E-2</v>
      </c>
      <c r="G35" s="36">
        <v>-1.2393747385513909E-2</v>
      </c>
      <c r="H35" s="37">
        <v>-2.3490383309348731E-2</v>
      </c>
      <c r="I35" s="36">
        <v>-2.8468628994821055E-3</v>
      </c>
      <c r="J35" s="37">
        <v>-5.395777294618832E-3</v>
      </c>
      <c r="K35" s="36">
        <v>0</v>
      </c>
      <c r="L35" s="37">
        <v>0</v>
      </c>
      <c r="M35" s="36">
        <v>6.2320266679617431E-3</v>
      </c>
      <c r="N35" s="37">
        <v>1.181181854614957E-2</v>
      </c>
      <c r="O35" s="36">
        <v>-1.0976071591792813E-3</v>
      </c>
      <c r="P35" s="37">
        <v>-2.0803403595545593E-3</v>
      </c>
      <c r="Q35" s="36">
        <v>5.2484868705082732E-4</v>
      </c>
      <c r="R35" s="37">
        <v>9.9476747869191046E-4</v>
      </c>
      <c r="S35" s="36">
        <v>2.4537545436009722E-4</v>
      </c>
      <c r="T35" s="37">
        <v>4.650702728024622E-4</v>
      </c>
      <c r="U35" s="36">
        <v>0</v>
      </c>
      <c r="V35" s="37">
        <v>0</v>
      </c>
      <c r="W35" s="36">
        <v>2.9988890022366599E-3</v>
      </c>
      <c r="X35" s="37">
        <v>5.683918670721726E-3</v>
      </c>
      <c r="Y35" s="36">
        <v>-3.8033557494522308E-3</v>
      </c>
      <c r="Z35" s="37">
        <v>-7.2086578528198731E-3</v>
      </c>
      <c r="AA35" s="36">
        <v>-7.2703755222058852E-5</v>
      </c>
      <c r="AB35" s="37">
        <v>-1.3779844183306814E-4</v>
      </c>
      <c r="AC35" s="36">
        <v>-1.4171783515219416E-2</v>
      </c>
      <c r="AD35" s="37">
        <v>-2.6860368909787213E-2</v>
      </c>
      <c r="AE35" s="36">
        <v>4.810509097746829E-4</v>
      </c>
      <c r="AF35" s="37">
        <v>9.1549325345252966E-4</v>
      </c>
      <c r="AG35" s="36">
        <v>-9.0643785945510036E-4</v>
      </c>
      <c r="AH35" s="37">
        <v>-1.717800741736341E-3</v>
      </c>
      <c r="AI35" s="36">
        <v>2.226464871811773E-4</v>
      </c>
      <c r="AJ35" s="37">
        <v>4.2193990115854674E-4</v>
      </c>
      <c r="AK35" s="36">
        <v>0</v>
      </c>
      <c r="AL35" s="37">
        <v>0</v>
      </c>
      <c r="AM35" s="36">
        <v>1.3632992922852027E-2</v>
      </c>
      <c r="AN35" s="37">
        <v>2.5838169794557289E-2</v>
      </c>
      <c r="AO35" s="36">
        <v>3.8005436094392664E-2</v>
      </c>
      <c r="AP35" s="37">
        <v>7.2000000000000078E-2</v>
      </c>
    </row>
    <row r="36" spans="2:42" x14ac:dyDescent="0.25">
      <c r="B36" s="10" t="s">
        <v>8</v>
      </c>
      <c r="C36" s="36">
        <v>2.2204460492503131E-16</v>
      </c>
      <c r="D36" s="37">
        <v>2.1389918739078892E-16</v>
      </c>
      <c r="E36" s="36">
        <v>-3.1872509960160222E-3</v>
      </c>
      <c r="F36" s="37">
        <v>-4.2823739025558303E-3</v>
      </c>
      <c r="G36" s="36">
        <v>5.5776892430281499E-3</v>
      </c>
      <c r="H36" s="37">
        <v>7.4941543294729579E-3</v>
      </c>
      <c r="I36" s="36">
        <v>7.9681274900367249E-4</v>
      </c>
      <c r="J36" s="37">
        <v>1.0705934756387323E-3</v>
      </c>
      <c r="K36" s="36">
        <v>7.9681274900411658E-4</v>
      </c>
      <c r="L36" s="37">
        <v>1.0705934756389613E-3</v>
      </c>
      <c r="M36" s="36">
        <v>0</v>
      </c>
      <c r="N36" s="37">
        <v>0</v>
      </c>
      <c r="O36" s="36">
        <v>-4.7808764940238113E-3</v>
      </c>
      <c r="P36" s="37">
        <v>-6.4235608538335386E-3</v>
      </c>
      <c r="Q36" s="36">
        <v>7.9681274900389454E-4</v>
      </c>
      <c r="R36" s="37">
        <v>1.0705934756387321E-3</v>
      </c>
      <c r="S36" s="36">
        <v>0</v>
      </c>
      <c r="T36" s="37">
        <v>0</v>
      </c>
      <c r="U36" s="36">
        <v>0</v>
      </c>
      <c r="V36" s="37">
        <v>0</v>
      </c>
      <c r="W36" s="36">
        <v>-3.9840637450198058E-3</v>
      </c>
      <c r="X36" s="37">
        <v>-5.3529673781945774E-3</v>
      </c>
      <c r="Y36" s="36">
        <v>-3.1872509960159112E-3</v>
      </c>
      <c r="Z36" s="37">
        <v>-4.2823739025558442E-3</v>
      </c>
      <c r="AA36" s="36">
        <v>0</v>
      </c>
      <c r="AB36" s="37">
        <v>0</v>
      </c>
      <c r="AC36" s="36">
        <v>-5.3386454183266929E-2</v>
      </c>
      <c r="AD36" s="37">
        <v>-7.1729762867810853E-2</v>
      </c>
      <c r="AE36" s="36">
        <v>-1.5936254980080111E-3</v>
      </c>
      <c r="AF36" s="37">
        <v>-2.1411869512779208E-3</v>
      </c>
      <c r="AG36" s="36">
        <v>7.171314741035606E-3</v>
      </c>
      <c r="AH36" s="37">
        <v>9.6353412807504146E-3</v>
      </c>
      <c r="AI36" s="36">
        <v>-7.9681274900378352E-4</v>
      </c>
      <c r="AJ36" s="37">
        <v>-1.0705934756387314E-3</v>
      </c>
      <c r="AK36" s="36">
        <v>0</v>
      </c>
      <c r="AL36" s="37">
        <v>0</v>
      </c>
      <c r="AM36" s="36">
        <v>7.171314741035717E-3</v>
      </c>
      <c r="AN36" s="37">
        <v>1.3941543294727486E-2</v>
      </c>
      <c r="AO36" s="36">
        <v>5.7370517928286846E-2</v>
      </c>
      <c r="AP36" s="37">
        <v>7.1999999999999842E-2</v>
      </c>
    </row>
    <row r="37" spans="2:42" x14ac:dyDescent="0.25">
      <c r="B37" s="10" t="s">
        <v>9</v>
      </c>
      <c r="C37" s="36">
        <v>5.2462231773908741E-5</v>
      </c>
      <c r="D37" s="37">
        <v>1.0495860224522813E-4</v>
      </c>
      <c r="E37" s="36">
        <v>1.3932750533542038E-2</v>
      </c>
      <c r="F37" s="37">
        <v>2.787456751241826E-2</v>
      </c>
      <c r="G37" s="36">
        <v>-1.9907377079212196E-2</v>
      </c>
      <c r="H37" s="37">
        <v>-3.9827708466735542E-2</v>
      </c>
      <c r="I37" s="36">
        <v>-4.1400838037553012E-4</v>
      </c>
      <c r="J37" s="37">
        <v>-8.2828616802567423E-4</v>
      </c>
      <c r="K37" s="36">
        <v>0</v>
      </c>
      <c r="L37" s="37">
        <v>0</v>
      </c>
      <c r="M37" s="36">
        <v>7.1669865912350472E-3</v>
      </c>
      <c r="N37" s="37">
        <v>1.4338636948751232E-2</v>
      </c>
      <c r="O37" s="36">
        <v>1.7710243659618818E-4</v>
      </c>
      <c r="P37" s="37">
        <v>3.5432011889040271E-4</v>
      </c>
      <c r="Q37" s="36">
        <v>4.9983737065462108E-4</v>
      </c>
      <c r="R37" s="37">
        <v>9.9999999999995925E-4</v>
      </c>
      <c r="S37" s="36">
        <v>-6.834157968782506E-5</v>
      </c>
      <c r="T37" s="37">
        <v>-1.367276312259913E-4</v>
      </c>
      <c r="U37" s="36">
        <v>0</v>
      </c>
      <c r="V37" s="37">
        <v>0</v>
      </c>
      <c r="W37" s="36">
        <v>1.2475647985565885E-3</v>
      </c>
      <c r="X37" s="37">
        <v>2.4959414237527705E-3</v>
      </c>
      <c r="Y37" s="36">
        <v>-6.662771329188022E-3</v>
      </c>
      <c r="Z37" s="37">
        <v>-1.3329878317145175E-2</v>
      </c>
      <c r="AA37" s="36">
        <v>-1.7487410591376928E-5</v>
      </c>
      <c r="AB37" s="37">
        <v>-3.4986200748640672E-5</v>
      </c>
      <c r="AC37" s="36">
        <v>-9.9027096934001246E-3</v>
      </c>
      <c r="AD37" s="37">
        <v>-1.9811863367540438E-2</v>
      </c>
      <c r="AE37" s="36">
        <v>5.3907167134414902E-4</v>
      </c>
      <c r="AF37" s="37">
        <v>1.0830025041909386E-3</v>
      </c>
      <c r="AG37" s="36">
        <v>-1.0590814911154434E-3</v>
      </c>
      <c r="AH37" s="37">
        <v>-2.1184946846806336E-3</v>
      </c>
      <c r="AI37" s="36">
        <v>-1.7168694595048883E-4</v>
      </c>
      <c r="AJ37" s="37">
        <v>-3.4342766394857005E-4</v>
      </c>
      <c r="AK37" s="36">
        <v>0</v>
      </c>
      <c r="AL37" s="37">
        <v>0</v>
      </c>
      <c r="AM37" s="36">
        <v>1.7355109971859406E-2</v>
      </c>
      <c r="AN37" s="37">
        <v>3.4715655533464063E-2</v>
      </c>
      <c r="AO37" s="36">
        <v>3.5908519841563846E-2</v>
      </c>
      <c r="AP37" s="37">
        <v>7.1828286168026251E-2</v>
      </c>
    </row>
    <row r="38" spans="2:42" x14ac:dyDescent="0.25">
      <c r="B38" s="10" t="s">
        <v>10</v>
      </c>
      <c r="C38" s="36">
        <v>0</v>
      </c>
      <c r="D38" s="37">
        <v>0</v>
      </c>
      <c r="E38" s="36">
        <v>0</v>
      </c>
      <c r="F38" s="37">
        <v>0</v>
      </c>
      <c r="G38" s="36">
        <v>0</v>
      </c>
      <c r="H38" s="37">
        <v>0</v>
      </c>
      <c r="I38" s="36">
        <v>0</v>
      </c>
      <c r="J38" s="37">
        <v>0</v>
      </c>
      <c r="K38" s="36">
        <v>0</v>
      </c>
      <c r="L38" s="37">
        <v>0</v>
      </c>
      <c r="M38" s="36">
        <v>0</v>
      </c>
      <c r="N38" s="37">
        <v>0</v>
      </c>
      <c r="O38" s="36">
        <v>0</v>
      </c>
      <c r="P38" s="37">
        <v>0</v>
      </c>
      <c r="Q38" s="36">
        <v>0</v>
      </c>
      <c r="R38" s="37">
        <v>0</v>
      </c>
      <c r="S38" s="36">
        <v>0</v>
      </c>
      <c r="T38" s="37">
        <v>0</v>
      </c>
      <c r="U38" s="36">
        <v>0</v>
      </c>
      <c r="V38" s="37">
        <v>0</v>
      </c>
      <c r="W38" s="36">
        <v>0</v>
      </c>
      <c r="X38" s="37">
        <v>0</v>
      </c>
      <c r="Y38" s="36">
        <v>0</v>
      </c>
      <c r="Z38" s="37">
        <v>0</v>
      </c>
      <c r="AA38" s="36">
        <v>0</v>
      </c>
      <c r="AB38" s="37">
        <v>0</v>
      </c>
      <c r="AC38" s="36">
        <v>0</v>
      </c>
      <c r="AD38" s="37">
        <v>0</v>
      </c>
      <c r="AE38" s="36">
        <v>0</v>
      </c>
      <c r="AF38" s="37">
        <v>0</v>
      </c>
      <c r="AG38" s="36">
        <v>0</v>
      </c>
      <c r="AH38" s="37">
        <v>0</v>
      </c>
      <c r="AI38" s="36">
        <v>0</v>
      </c>
      <c r="AJ38" s="37">
        <v>0</v>
      </c>
      <c r="AK38" s="36">
        <v>0</v>
      </c>
      <c r="AL38" s="37">
        <v>0</v>
      </c>
      <c r="AM38" s="36">
        <v>0</v>
      </c>
      <c r="AN38" s="37">
        <v>0</v>
      </c>
      <c r="AO38" s="36">
        <v>0</v>
      </c>
      <c r="AP38" s="37">
        <v>0</v>
      </c>
    </row>
    <row r="39" spans="2:42" x14ac:dyDescent="0.25">
      <c r="B39" s="10" t="s">
        <v>11</v>
      </c>
      <c r="C39" s="36">
        <v>-5.4424252649676319E-5</v>
      </c>
      <c r="D39" s="37">
        <v>-1.0663233663416039E-4</v>
      </c>
      <c r="E39" s="36">
        <v>3.7915320970125732E-2</v>
      </c>
      <c r="F39" s="37">
        <v>7.428672094590659E-2</v>
      </c>
      <c r="G39" s="36">
        <v>1.3094584861420566E-2</v>
      </c>
      <c r="H39" s="37">
        <v>2.5655955076030884E-2</v>
      </c>
      <c r="I39" s="36">
        <v>3.7452159312056921E-4</v>
      </c>
      <c r="J39" s="37">
        <v>7.3379257683954535E-4</v>
      </c>
      <c r="K39" s="36">
        <v>2.1769701060048163E-5</v>
      </c>
      <c r="L39" s="37">
        <v>4.2652934653664154E-5</v>
      </c>
      <c r="M39" s="36">
        <v>-7.417474174002292E-3</v>
      </c>
      <c r="N39" s="37">
        <v>-1.4532907014600305E-2</v>
      </c>
      <c r="O39" s="36">
        <v>-2.072989432677641E-4</v>
      </c>
      <c r="P39" s="37">
        <v>-4.0615662367862737E-4</v>
      </c>
      <c r="Q39" s="36">
        <v>4.1806099524066553E-4</v>
      </c>
      <c r="R39" s="37">
        <v>8.1909844614723448E-4</v>
      </c>
      <c r="S39" s="36">
        <v>-6.466428563689508E-4</v>
      </c>
      <c r="T39" s="37">
        <v>-1.2669542600096673E-3</v>
      </c>
      <c r="U39" s="36">
        <v>0</v>
      </c>
      <c r="V39" s="37">
        <v>0</v>
      </c>
      <c r="W39" s="36">
        <v>5.2806569173531326E-3</v>
      </c>
      <c r="X39" s="37">
        <v>1.0346284214224691E-2</v>
      </c>
      <c r="Y39" s="36">
        <v>-9.1654578206512571E-3</v>
      </c>
      <c r="Z39" s="37">
        <v>-1.7957695993149267E-2</v>
      </c>
      <c r="AA39" s="36">
        <v>-4.5071554683051573E-4</v>
      </c>
      <c r="AB39" s="37">
        <v>-8.8307784812807766E-4</v>
      </c>
      <c r="AC39" s="36">
        <v>1.5760712330097348E-3</v>
      </c>
      <c r="AD39" s="37">
        <v>3.0879644661249012E-3</v>
      </c>
      <c r="AE39" s="36">
        <v>6.7277138646137935E-4</v>
      </c>
      <c r="AF39" s="37">
        <v>1.2535073155010845E-3</v>
      </c>
      <c r="AG39" s="36">
        <v>8.8119230595040676E-4</v>
      </c>
      <c r="AH39" s="37">
        <v>1.7251267864237113E-3</v>
      </c>
      <c r="AI39" s="36">
        <v>-1.8480851221380767E-4</v>
      </c>
      <c r="AJ39" s="37">
        <v>-3.6180310770579649E-4</v>
      </c>
      <c r="AK39" s="36">
        <v>0</v>
      </c>
      <c r="AL39" s="37">
        <v>0</v>
      </c>
      <c r="AM39" s="36">
        <v>8.3182432877524359E-3</v>
      </c>
      <c r="AN39" s="37">
        <v>1.6284781670005202E-2</v>
      </c>
      <c r="AO39" s="36">
        <v>3.6359103153166261E-2</v>
      </c>
      <c r="AP39" s="37">
        <v>7.118090155385294E-2</v>
      </c>
    </row>
    <row r="40" spans="2:42" x14ac:dyDescent="0.25">
      <c r="B40" s="10" t="s">
        <v>38</v>
      </c>
      <c r="C40" s="36">
        <v>0</v>
      </c>
      <c r="D40" s="37">
        <v>0</v>
      </c>
      <c r="E40" s="36">
        <v>-2.3811903279794544E-3</v>
      </c>
      <c r="F40" s="37">
        <v>-7.5441894357073085E-5</v>
      </c>
      <c r="G40" s="36">
        <v>1.5093106727573913E-3</v>
      </c>
      <c r="H40" s="37">
        <v>4.7818628770756309E-5</v>
      </c>
      <c r="I40" s="36">
        <v>1.3922827474592836E-3</v>
      </c>
      <c r="J40" s="37">
        <v>4.411089979444438E-5</v>
      </c>
      <c r="K40" s="36">
        <v>0</v>
      </c>
      <c r="L40" s="37">
        <v>0</v>
      </c>
      <c r="M40" s="36">
        <v>3.2650864764758314E-3</v>
      </c>
      <c r="N40" s="37">
        <v>1.0344587164269259E-4</v>
      </c>
      <c r="O40" s="36">
        <v>-4.5129410693922622E-4</v>
      </c>
      <c r="P40" s="37">
        <v>-1.4298093663331259E-5</v>
      </c>
      <c r="Q40" s="36">
        <v>3.5945192583630714E-4</v>
      </c>
      <c r="R40" s="37">
        <v>1.1388310248342513E-5</v>
      </c>
      <c r="S40" s="36">
        <v>-1.2584025865791659E-7</v>
      </c>
      <c r="T40" s="37">
        <v>-3.9869251064239596E-9</v>
      </c>
      <c r="U40" s="36">
        <v>0</v>
      </c>
      <c r="V40" s="37">
        <v>0</v>
      </c>
      <c r="W40" s="36">
        <v>-2.561664198050595E-3</v>
      </c>
      <c r="X40" s="37">
        <v>-8.1159744996783611E-5</v>
      </c>
      <c r="Y40" s="36">
        <v>1.1708693990084562E-2</v>
      </c>
      <c r="Z40" s="37">
        <v>3.7095987022960558E-4</v>
      </c>
      <c r="AA40" s="36">
        <v>-2.2523381451367008E-4</v>
      </c>
      <c r="AB40" s="37">
        <v>-7.1359544176422679E-6</v>
      </c>
      <c r="AC40" s="36">
        <v>3.5501202978303725E-2</v>
      </c>
      <c r="AD40" s="37">
        <v>1.1247643555275142E-3</v>
      </c>
      <c r="AE40" s="36">
        <v>1.2996808011360717E-3</v>
      </c>
      <c r="AF40" s="37">
        <v>3.9612043072450405E-5</v>
      </c>
      <c r="AG40" s="36">
        <v>-9.0962472976507946E-4</v>
      </c>
      <c r="AH40" s="37">
        <v>-2.8790313594587473E-5</v>
      </c>
      <c r="AI40" s="36">
        <v>1.809881284617898E-4</v>
      </c>
      <c r="AJ40" s="37">
        <v>5.728411733764904E-6</v>
      </c>
      <c r="AK40" s="36">
        <v>0</v>
      </c>
      <c r="AL40" s="37">
        <v>0</v>
      </c>
      <c r="AM40" s="36">
        <v>-3.6161431652681486E-3</v>
      </c>
      <c r="AN40" s="37">
        <v>0.10962554888554493</v>
      </c>
      <c r="AO40" s="36">
        <v>2.9134495627489931E-2</v>
      </c>
      <c r="AP40" s="37">
        <v>7.1858867002701776E-2</v>
      </c>
    </row>
    <row r="41" spans="2:42" x14ac:dyDescent="0.25">
      <c r="B41" s="10" t="s">
        <v>39</v>
      </c>
      <c r="C41" s="36">
        <v>0</v>
      </c>
      <c r="D41" s="37">
        <v>0</v>
      </c>
      <c r="E41" s="36">
        <v>9.7078567948467587E-3</v>
      </c>
      <c r="F41" s="37">
        <v>2.2379865053796216E-2</v>
      </c>
      <c r="G41" s="36">
        <v>-2.3427822839347079E-2</v>
      </c>
      <c r="H41" s="37">
        <v>-5.4008987228484344E-2</v>
      </c>
      <c r="I41" s="36">
        <v>-2.1404697904922054E-3</v>
      </c>
      <c r="J41" s="37">
        <v>-4.9345005880567852E-3</v>
      </c>
      <c r="K41" s="36">
        <v>0</v>
      </c>
      <c r="L41" s="37">
        <v>0</v>
      </c>
      <c r="M41" s="36">
        <v>7.9296215725441765E-3</v>
      </c>
      <c r="N41" s="37">
        <v>1.8280436606297489E-2</v>
      </c>
      <c r="O41" s="36">
        <v>-3.3262644179488099E-4</v>
      </c>
      <c r="P41" s="37">
        <v>-7.6681548131662947E-4</v>
      </c>
      <c r="Q41" s="36">
        <v>2.9277999715049408E-4</v>
      </c>
      <c r="R41" s="37">
        <v>6.7495606549895781E-4</v>
      </c>
      <c r="S41" s="36">
        <v>4.6157910519728507E-4</v>
      </c>
      <c r="T41" s="37">
        <v>1.0640946095798083E-3</v>
      </c>
      <c r="U41" s="36">
        <v>0</v>
      </c>
      <c r="V41" s="37">
        <v>0</v>
      </c>
      <c r="W41" s="36">
        <v>4.4246375758997258E-3</v>
      </c>
      <c r="X41" s="37">
        <v>1.0200273237771368E-2</v>
      </c>
      <c r="Y41" s="36">
        <v>-5.1033103774840161E-3</v>
      </c>
      <c r="Z41" s="37">
        <v>-1.1764841611215267E-2</v>
      </c>
      <c r="AA41" s="36">
        <v>-2.9383962340645553E-5</v>
      </c>
      <c r="AB41" s="37">
        <v>-6.7739885932269206E-5</v>
      </c>
      <c r="AC41" s="36">
        <v>-1.2538019110734822E-2</v>
      </c>
      <c r="AD41" s="37">
        <v>-2.8904338173706315E-2</v>
      </c>
      <c r="AE41" s="36">
        <v>5.0927282333712576E-4</v>
      </c>
      <c r="AF41" s="37">
        <v>1.1763341257438886E-3</v>
      </c>
      <c r="AG41" s="36">
        <v>-1.8169194531038046E-3</v>
      </c>
      <c r="AH41" s="37">
        <v>-4.1884031045665571E-3</v>
      </c>
      <c r="AI41" s="36">
        <v>1.4318996865414491E-4</v>
      </c>
      <c r="AJ41" s="37">
        <v>3.300846981572278E-4</v>
      </c>
      <c r="AK41" s="36">
        <v>0</v>
      </c>
      <c r="AL41" s="37">
        <v>0</v>
      </c>
      <c r="AM41" s="36">
        <v>9.5193730896677708E-3</v>
      </c>
      <c r="AN41" s="37">
        <v>2.555117183528427E-2</v>
      </c>
      <c r="AO41" s="36">
        <v>3.5486119482510903E-2</v>
      </c>
      <c r="AP41" s="37">
        <v>7.1481419810714264E-2</v>
      </c>
    </row>
    <row r="42" spans="2:42" x14ac:dyDescent="0.25">
      <c r="B42" s="10" t="s">
        <v>12</v>
      </c>
      <c r="C42" s="36">
        <v>-8.5156097326954949E-6</v>
      </c>
      <c r="D42" s="37">
        <v>-1.7785335397360757E-5</v>
      </c>
      <c r="E42" s="36">
        <v>2.3607366921725159E-3</v>
      </c>
      <c r="F42" s="37">
        <v>4.8426714853332499E-3</v>
      </c>
      <c r="G42" s="36">
        <v>6.7795290502408179E-3</v>
      </c>
      <c r="H42" s="37">
        <v>1.3906199575282064E-2</v>
      </c>
      <c r="I42" s="36">
        <v>0</v>
      </c>
      <c r="J42" s="37">
        <v>0</v>
      </c>
      <c r="K42" s="36">
        <v>0</v>
      </c>
      <c r="L42" s="37">
        <v>0</v>
      </c>
      <c r="M42" s="36">
        <v>3.3482223743175332E-4</v>
      </c>
      <c r="N42" s="37">
        <v>6.8678883466129215E-4</v>
      </c>
      <c r="O42" s="36">
        <v>-7.6319548471870391E-5</v>
      </c>
      <c r="P42" s="37">
        <v>-1.5654699090129204E-4</v>
      </c>
      <c r="Q42" s="36">
        <v>-9.4414069090387187E-4</v>
      </c>
      <c r="R42" s="37">
        <v>-1.9366255056299693E-3</v>
      </c>
      <c r="S42" s="36">
        <v>4.7005878673078705E-4</v>
      </c>
      <c r="T42" s="37">
        <v>9.641866347873812E-4</v>
      </c>
      <c r="U42" s="36">
        <v>0</v>
      </c>
      <c r="V42" s="37">
        <v>0</v>
      </c>
      <c r="W42" s="36">
        <v>-6.3428345348253146E-3</v>
      </c>
      <c r="X42" s="37">
        <v>-1.3010449879426329E-2</v>
      </c>
      <c r="Y42" s="36">
        <v>-7.8641015402188819E-3</v>
      </c>
      <c r="Z42" s="37">
        <v>-1.6130879400049668E-2</v>
      </c>
      <c r="AA42" s="36">
        <v>-2.1536681258571555E-4</v>
      </c>
      <c r="AB42" s="37">
        <v>-4.4176134588633925E-4</v>
      </c>
      <c r="AC42" s="36">
        <v>-3.3463388228267554E-3</v>
      </c>
      <c r="AD42" s="37">
        <v>-6.8640247975763902E-3</v>
      </c>
      <c r="AE42" s="36">
        <v>3.6771932368140359E-4</v>
      </c>
      <c r="AF42" s="37">
        <v>7.6361083520585377E-4</v>
      </c>
      <c r="AG42" s="36">
        <v>-1.5361159830724613E-3</v>
      </c>
      <c r="AH42" s="37">
        <v>-3.1491962474176731E-3</v>
      </c>
      <c r="AI42" s="36">
        <v>5.555433863180248E-5</v>
      </c>
      <c r="AJ42" s="37">
        <v>1.138921257736146E-4</v>
      </c>
      <c r="AK42" s="36">
        <v>0</v>
      </c>
      <c r="AL42" s="37">
        <v>0</v>
      </c>
      <c r="AM42" s="36">
        <v>-3.1636292095251428E-2</v>
      </c>
      <c r="AN42" s="37">
        <v>-6.4764621783809789E-2</v>
      </c>
      <c r="AO42" s="36">
        <v>3.5090516649259107E-2</v>
      </c>
      <c r="AP42" s="37">
        <v>7.1860700380823581E-2</v>
      </c>
    </row>
    <row r="43" spans="2:42" x14ac:dyDescent="0.25">
      <c r="B43" s="10" t="s">
        <v>13</v>
      </c>
      <c r="C43" s="36">
        <v>-2.8304688788338694E-6</v>
      </c>
      <c r="D43" s="37">
        <v>-5.0306345796324125E-6</v>
      </c>
      <c r="E43" s="36">
        <v>5.7133186599278574E-5</v>
      </c>
      <c r="F43" s="37">
        <v>8.9225462329950433E-5</v>
      </c>
      <c r="G43" s="36">
        <v>8.5541550736696337E-3</v>
      </c>
      <c r="H43" s="37">
        <v>1.3262975468120409E-2</v>
      </c>
      <c r="I43" s="36">
        <v>0</v>
      </c>
      <c r="J43" s="37">
        <v>0</v>
      </c>
      <c r="K43" s="36">
        <v>0</v>
      </c>
      <c r="L43" s="37">
        <v>0</v>
      </c>
      <c r="M43" s="36">
        <v>-1.245746289301386E-2</v>
      </c>
      <c r="N43" s="37">
        <v>-1.9314943828132255E-2</v>
      </c>
      <c r="O43" s="36">
        <v>-3.1882956609474711E-4</v>
      </c>
      <c r="P43" s="37">
        <v>-4.9433622341508738E-4</v>
      </c>
      <c r="Q43" s="36">
        <v>-3.3826662251501549E-4</v>
      </c>
      <c r="R43" s="37">
        <v>-5.2447282957377404E-4</v>
      </c>
      <c r="S43" s="36">
        <v>-4.0442992598366256E-4</v>
      </c>
      <c r="T43" s="37">
        <v>-6.2705716002351038E-4</v>
      </c>
      <c r="U43" s="36">
        <v>0</v>
      </c>
      <c r="V43" s="37">
        <v>0</v>
      </c>
      <c r="W43" s="36">
        <v>2.5968364556205881E-4</v>
      </c>
      <c r="X43" s="37">
        <v>4.0263214670536486E-4</v>
      </c>
      <c r="Y43" s="36">
        <v>-5.1363168412701388E-3</v>
      </c>
      <c r="Z43" s="37">
        <v>-7.9637139700618406E-3</v>
      </c>
      <c r="AA43" s="36">
        <v>0</v>
      </c>
      <c r="AB43" s="37">
        <v>0</v>
      </c>
      <c r="AC43" s="36">
        <v>-2.1888080016408407E-2</v>
      </c>
      <c r="AD43" s="37">
        <v>-3.3936848911641324E-2</v>
      </c>
      <c r="AE43" s="36">
        <v>-5.1737679971464168E-5</v>
      </c>
      <c r="AF43" s="37">
        <v>-5.3317512232593789E-5</v>
      </c>
      <c r="AG43" s="36">
        <v>2.6134189101190142E-4</v>
      </c>
      <c r="AH43" s="37">
        <v>4.0498162590716508E-4</v>
      </c>
      <c r="AI43" s="36">
        <v>9.6782312030474493E-5</v>
      </c>
      <c r="AJ43" s="37">
        <v>1.4997617845874389E-4</v>
      </c>
      <c r="AK43" s="36">
        <v>0</v>
      </c>
      <c r="AL43" s="37">
        <v>0</v>
      </c>
      <c r="AM43" s="36">
        <v>8.5061287341158254E-3</v>
      </c>
      <c r="AN43" s="37">
        <v>8.0925094416287452E-3</v>
      </c>
      <c r="AO43" s="36">
        <v>4.0289887220976484E-2</v>
      </c>
      <c r="AP43" s="37">
        <v>7.140190045298217E-2</v>
      </c>
    </row>
    <row r="44" spans="2:42" x14ac:dyDescent="0.25">
      <c r="B44" s="10" t="s">
        <v>14</v>
      </c>
      <c r="C44" s="36">
        <v>-7.556831171584566E-5</v>
      </c>
      <c r="D44" s="37">
        <v>-1.188392105124106E-4</v>
      </c>
      <c r="E44" s="36">
        <v>-9.3228248861210172E-4</v>
      </c>
      <c r="F44" s="37">
        <v>-1.5020933374915641E-3</v>
      </c>
      <c r="G44" s="36">
        <v>4.8728559209305633E-3</v>
      </c>
      <c r="H44" s="37">
        <v>7.8370436987302127E-3</v>
      </c>
      <c r="I44" s="36">
        <v>-2.5315876921450098E-6</v>
      </c>
      <c r="J44" s="37">
        <v>-4.0715678225220972E-6</v>
      </c>
      <c r="K44" s="36">
        <v>8.4386256382629199E-7</v>
      </c>
      <c r="L44" s="37">
        <v>1.35718927407949E-6</v>
      </c>
      <c r="M44" s="36">
        <v>-1.2390633709557841E-2</v>
      </c>
      <c r="N44" s="37">
        <v>-1.9927931260939318E-2</v>
      </c>
      <c r="O44" s="36">
        <v>-2.452237537461377E-4</v>
      </c>
      <c r="P44" s="37">
        <v>-3.9439484878262161E-4</v>
      </c>
      <c r="Q44" s="36">
        <v>-4.9676614398441732E-4</v>
      </c>
      <c r="R44" s="37">
        <v>-7.9895199891560909E-4</v>
      </c>
      <c r="S44" s="36">
        <v>-9.82405141428222E-4</v>
      </c>
      <c r="T44" s="37">
        <v>-1.5800081406388156E-3</v>
      </c>
      <c r="U44" s="36">
        <v>0</v>
      </c>
      <c r="V44" s="37">
        <v>0</v>
      </c>
      <c r="W44" s="36">
        <v>4.0126744461349562E-3</v>
      </c>
      <c r="X44" s="37">
        <v>6.4536086216010966E-3</v>
      </c>
      <c r="Y44" s="36">
        <v>-4.8655818334292222E-3</v>
      </c>
      <c r="Z44" s="37">
        <v>-7.8253447397332657E-3</v>
      </c>
      <c r="AA44" s="36">
        <v>-1.6877251282076955E-6</v>
      </c>
      <c r="AB44" s="37">
        <v>-2.7143785484400051E-6</v>
      </c>
      <c r="AC44" s="36">
        <v>-3.0428717390241E-2</v>
      </c>
      <c r="AD44" s="37">
        <v>-4.8938690524239783E-2</v>
      </c>
      <c r="AE44" s="36">
        <v>7.151236933483629E-4</v>
      </c>
      <c r="AF44" s="37">
        <v>1.1838025177289963E-3</v>
      </c>
      <c r="AG44" s="36">
        <v>2.547788294942066E-3</v>
      </c>
      <c r="AH44" s="37">
        <v>4.095522152895284E-3</v>
      </c>
      <c r="AI44" s="36">
        <v>-2.494754263716592E-4</v>
      </c>
      <c r="AJ44" s="37">
        <v>-4.0102709370960776E-4</v>
      </c>
      <c r="AK44" s="36">
        <v>0</v>
      </c>
      <c r="AL44" s="37">
        <v>0</v>
      </c>
      <c r="AM44" s="36">
        <v>8.2095071634119554E-3</v>
      </c>
      <c r="AN44" s="37">
        <v>1.4139241028911939E-2</v>
      </c>
      <c r="AO44" s="36">
        <v>4.5346227860159849E-2</v>
      </c>
      <c r="AP44" s="37">
        <v>7.1483088655200991E-2</v>
      </c>
    </row>
    <row r="45" spans="2:42" x14ac:dyDescent="0.25">
      <c r="B45" s="10" t="s">
        <v>50</v>
      </c>
      <c r="C45" s="36">
        <v>0</v>
      </c>
      <c r="D45" s="37">
        <v>0</v>
      </c>
      <c r="E45" s="36">
        <v>6.8707058088695039E-3</v>
      </c>
      <c r="F45" s="37">
        <v>1.1814479282687867E-2</v>
      </c>
      <c r="G45" s="36">
        <v>1.5615240474703418E-2</v>
      </c>
      <c r="H45" s="37">
        <v>2.6851089278836261E-2</v>
      </c>
      <c r="I45" s="36">
        <v>0</v>
      </c>
      <c r="J45" s="37">
        <v>0</v>
      </c>
      <c r="K45" s="36">
        <v>-1.2492192379764955E-3</v>
      </c>
      <c r="L45" s="37">
        <v>-2.1480871423070202E-3</v>
      </c>
      <c r="M45" s="36">
        <v>4.9968769519050937E-3</v>
      </c>
      <c r="N45" s="37">
        <v>8.5923485692277132E-3</v>
      </c>
      <c r="O45" s="36">
        <v>-1.2492192379762734E-3</v>
      </c>
      <c r="P45" s="37">
        <v>-2.1480871423070202E-3</v>
      </c>
      <c r="Q45" s="36">
        <v>6.2460961898791467E-4</v>
      </c>
      <c r="R45" s="37">
        <v>1.0740435711531354E-3</v>
      </c>
      <c r="S45" s="36">
        <v>0</v>
      </c>
      <c r="T45" s="37">
        <v>0</v>
      </c>
      <c r="U45" s="36">
        <v>0</v>
      </c>
      <c r="V45" s="37">
        <v>0</v>
      </c>
      <c r="W45" s="36">
        <v>-2.4984384759523248E-3</v>
      </c>
      <c r="X45" s="37">
        <v>-4.2961742846136658E-3</v>
      </c>
      <c r="Y45" s="36">
        <v>-5.6214865708932304E-3</v>
      </c>
      <c r="Z45" s="37">
        <v>-9.6663921403808487E-3</v>
      </c>
      <c r="AA45" s="36">
        <v>0</v>
      </c>
      <c r="AB45" s="37">
        <v>0</v>
      </c>
      <c r="AC45" s="36">
        <v>-2.7482823235477682E-2</v>
      </c>
      <c r="AD45" s="37">
        <v>-4.7257917130751469E-2</v>
      </c>
      <c r="AE45" s="36">
        <v>6.2460961898791467E-4</v>
      </c>
      <c r="AF45" s="37">
        <v>1.0740435711531354E-3</v>
      </c>
      <c r="AG45" s="36">
        <v>1.8738288569645212E-3</v>
      </c>
      <c r="AH45" s="37">
        <v>3.2221307134605321E-3</v>
      </c>
      <c r="AI45" s="36">
        <v>-6.2460961898813672E-4</v>
      </c>
      <c r="AJ45" s="37">
        <v>-1.0740435711535101E-3</v>
      </c>
      <c r="AK45" s="36">
        <v>0</v>
      </c>
      <c r="AL45" s="37">
        <v>0</v>
      </c>
      <c r="AM45" s="36">
        <v>6.8707058088695039E-3</v>
      </c>
      <c r="AN45" s="37">
        <v>1.1962566424994908E-2</v>
      </c>
      <c r="AO45" s="36">
        <v>4.4971892567145622E-2</v>
      </c>
      <c r="AP45" s="37">
        <v>7.1999999999999967E-2</v>
      </c>
    </row>
    <row r="46" spans="2:42" x14ac:dyDescent="0.25">
      <c r="B46" s="10" t="s">
        <v>51</v>
      </c>
      <c r="C46" s="36">
        <v>-2.2204460492503131E-16</v>
      </c>
      <c r="D46" s="37">
        <v>-3.4143211921646097E-16</v>
      </c>
      <c r="E46" s="36">
        <v>7.620164126612039E-3</v>
      </c>
      <c r="F46" s="37">
        <v>1.7425066344241211E-2</v>
      </c>
      <c r="G46" s="36">
        <v>1.6998827667057403E-2</v>
      </c>
      <c r="H46" s="37">
        <v>3.8871301844845829E-2</v>
      </c>
      <c r="I46" s="36">
        <v>0</v>
      </c>
      <c r="J46" s="37">
        <v>0</v>
      </c>
      <c r="K46" s="36">
        <v>-5.8616647127784915E-4</v>
      </c>
      <c r="L46" s="37">
        <v>-1.3403897187877281E-3</v>
      </c>
      <c r="M46" s="36">
        <v>5.8616647127784915E-3</v>
      </c>
      <c r="N46" s="37">
        <v>1.3403897187877697E-2</v>
      </c>
      <c r="O46" s="36">
        <v>-9.3786635404455865E-3</v>
      </c>
      <c r="P46" s="37">
        <v>-2.1446235500604496E-2</v>
      </c>
      <c r="Q46" s="36">
        <v>0</v>
      </c>
      <c r="R46" s="37">
        <v>0</v>
      </c>
      <c r="S46" s="36">
        <v>5.8616647127784915E-4</v>
      </c>
      <c r="T46" s="37">
        <v>1.3403897187877281E-3</v>
      </c>
      <c r="U46" s="36">
        <v>0</v>
      </c>
      <c r="V46" s="37">
        <v>0</v>
      </c>
      <c r="W46" s="36">
        <v>-1.7584994138333254E-3</v>
      </c>
      <c r="X46" s="37">
        <v>-4.0211691563631705E-3</v>
      </c>
      <c r="Y46" s="36">
        <v>-5.2754982415008644E-3</v>
      </c>
      <c r="Z46" s="37">
        <v>-1.2063507469090434E-2</v>
      </c>
      <c r="AA46" s="36">
        <v>-5.8616647127762711E-4</v>
      </c>
      <c r="AB46" s="37">
        <v>-1.3403897187872632E-3</v>
      </c>
      <c r="AC46" s="36">
        <v>-2.2860492379836006E-2</v>
      </c>
      <c r="AD46" s="37">
        <v>-5.2275199032723992E-2</v>
      </c>
      <c r="AE46" s="36">
        <v>0</v>
      </c>
      <c r="AF46" s="37">
        <v>0</v>
      </c>
      <c r="AG46" s="36">
        <v>1.1723329425556983E-3</v>
      </c>
      <c r="AH46" s="37">
        <v>2.6807794375754528E-3</v>
      </c>
      <c r="AI46" s="36">
        <v>0</v>
      </c>
      <c r="AJ46" s="37">
        <v>0</v>
      </c>
      <c r="AK46" s="36">
        <v>0</v>
      </c>
      <c r="AL46" s="37">
        <v>0</v>
      </c>
      <c r="AM46" s="36">
        <v>7.0339976553340788E-3</v>
      </c>
      <c r="AN46" s="37">
        <v>1.6765456063029201E-2</v>
      </c>
      <c r="AO46" s="36">
        <v>4.1617819460727068E-2</v>
      </c>
      <c r="AP46" s="37">
        <v>7.100000000000023E-2</v>
      </c>
    </row>
    <row r="47" spans="2:42" x14ac:dyDescent="0.25">
      <c r="B47" s="10" t="s">
        <v>52</v>
      </c>
      <c r="C47" s="36">
        <v>0</v>
      </c>
      <c r="D47" s="37">
        <v>0</v>
      </c>
      <c r="E47" s="36">
        <v>1.0813148788927585E-2</v>
      </c>
      <c r="F47" s="37">
        <v>2.2829480971561615E-2</v>
      </c>
      <c r="G47" s="36">
        <v>2.0761245674740358E-2</v>
      </c>
      <c r="H47" s="37">
        <v>4.383260346539667E-2</v>
      </c>
      <c r="I47" s="36">
        <v>8.6505190311414459E-4</v>
      </c>
      <c r="J47" s="37">
        <v>1.8263584777249708E-3</v>
      </c>
      <c r="K47" s="36">
        <v>-8.6505190311414459E-4</v>
      </c>
      <c r="L47" s="37">
        <v>-1.8263584777249708E-3</v>
      </c>
      <c r="M47" s="36">
        <v>1.0380622837370179E-2</v>
      </c>
      <c r="N47" s="37">
        <v>2.1916301732698609E-2</v>
      </c>
      <c r="O47" s="36">
        <v>-9.5155709342560346E-3</v>
      </c>
      <c r="P47" s="37">
        <v>-2.0089943254973638E-2</v>
      </c>
      <c r="Q47" s="36">
        <v>0</v>
      </c>
      <c r="R47" s="37">
        <v>0</v>
      </c>
      <c r="S47" s="36">
        <v>4.3252595155696127E-4</v>
      </c>
      <c r="T47" s="37">
        <v>9.1317923886222174E-4</v>
      </c>
      <c r="U47" s="36">
        <v>0</v>
      </c>
      <c r="V47" s="37">
        <v>0</v>
      </c>
      <c r="W47" s="36">
        <v>2.1626297577854725E-3</v>
      </c>
      <c r="X47" s="37">
        <v>4.5658961943121773E-3</v>
      </c>
      <c r="Y47" s="36">
        <v>-7.3529411764703401E-3</v>
      </c>
      <c r="Z47" s="37">
        <v>-1.5524047060661211E-2</v>
      </c>
      <c r="AA47" s="36">
        <v>0</v>
      </c>
      <c r="AB47" s="37">
        <v>0</v>
      </c>
      <c r="AC47" s="36">
        <v>-1.7301038062285112E-3</v>
      </c>
      <c r="AD47" s="37">
        <v>-3.6527169554499417E-3</v>
      </c>
      <c r="AE47" s="36">
        <v>8.6505190311414459E-4</v>
      </c>
      <c r="AF47" s="37">
        <v>1.8263584777249708E-3</v>
      </c>
      <c r="AG47" s="36">
        <v>-3.8927335640135396E-3</v>
      </c>
      <c r="AH47" s="37">
        <v>-8.2186131497615778E-3</v>
      </c>
      <c r="AI47" s="36">
        <v>8.6505190311414459E-4</v>
      </c>
      <c r="AJ47" s="37">
        <v>1.8263584777247072E-3</v>
      </c>
      <c r="AK47" s="36">
        <v>0</v>
      </c>
      <c r="AL47" s="37">
        <v>0</v>
      </c>
      <c r="AM47" s="36">
        <v>6.4878892733564175E-3</v>
      </c>
      <c r="AN47" s="37">
        <v>1.9775141862566195E-2</v>
      </c>
      <c r="AO47" s="36">
        <v>3.114186851211076E-2</v>
      </c>
      <c r="AP47" s="37">
        <v>7.1999999999999828E-2</v>
      </c>
    </row>
    <row r="48" spans="2:42" x14ac:dyDescent="0.25">
      <c r="B48" s="10" t="s">
        <v>53</v>
      </c>
      <c r="C48" s="36">
        <v>-6.4683053040104355E-4</v>
      </c>
      <c r="D48" s="37">
        <v>-1.0000000000000039E-3</v>
      </c>
      <c r="E48" s="36">
        <v>7.115135834411479E-3</v>
      </c>
      <c r="F48" s="37">
        <v>1.4244989207566634E-2</v>
      </c>
      <c r="G48" s="36">
        <v>1.487710219922378E-2</v>
      </c>
      <c r="H48" s="37">
        <v>3.0463475177403242E-2</v>
      </c>
      <c r="I48" s="36">
        <v>0</v>
      </c>
      <c r="J48" s="37">
        <v>0</v>
      </c>
      <c r="K48" s="36">
        <v>-2.5873221216041742E-3</v>
      </c>
      <c r="L48" s="37">
        <v>-5.2979956830266489E-3</v>
      </c>
      <c r="M48" s="36">
        <v>4.5278137128073048E-3</v>
      </c>
      <c r="N48" s="37">
        <v>9.2714924452966391E-3</v>
      </c>
      <c r="O48" s="36">
        <v>7.115135834411257E-3</v>
      </c>
      <c r="P48" s="37">
        <v>1.456948812832299E-2</v>
      </c>
      <c r="Q48" s="36">
        <v>0</v>
      </c>
      <c r="R48" s="37">
        <v>0</v>
      </c>
      <c r="S48" s="36">
        <v>0</v>
      </c>
      <c r="T48" s="37">
        <v>0</v>
      </c>
      <c r="U48" s="36">
        <v>0</v>
      </c>
      <c r="V48" s="37">
        <v>0</v>
      </c>
      <c r="W48" s="36">
        <v>-3.2341526520049957E-3</v>
      </c>
      <c r="X48" s="37">
        <v>-6.6224946037830093E-3</v>
      </c>
      <c r="Y48" s="36">
        <v>-5.1746442432083484E-3</v>
      </c>
      <c r="Z48" s="37">
        <v>-1.0595991366053305E-2</v>
      </c>
      <c r="AA48" s="36">
        <v>-6.4683053040104355E-4</v>
      </c>
      <c r="AB48" s="37">
        <v>-1.3244989207566657E-3</v>
      </c>
      <c r="AC48" s="36">
        <v>-2.8460543337645583E-2</v>
      </c>
      <c r="AD48" s="37">
        <v>-5.8277952513293166E-2</v>
      </c>
      <c r="AE48" s="36">
        <v>0</v>
      </c>
      <c r="AF48" s="37">
        <v>0</v>
      </c>
      <c r="AG48" s="36">
        <v>1.9404915912030196E-3</v>
      </c>
      <c r="AH48" s="37">
        <v>3.9734967622699902E-3</v>
      </c>
      <c r="AI48" s="36">
        <v>-6.468305304008215E-4</v>
      </c>
      <c r="AJ48" s="37">
        <v>-1.3244989207563621E-3</v>
      </c>
      <c r="AK48" s="36">
        <v>0</v>
      </c>
      <c r="AL48" s="37">
        <v>0</v>
      </c>
      <c r="AM48" s="36">
        <v>7.115135834411257E-3</v>
      </c>
      <c r="AN48" s="37">
        <v>1.392049028680961E-2</v>
      </c>
      <c r="AO48" s="36">
        <v>4.6571798188874469E-2</v>
      </c>
      <c r="AP48" s="37">
        <v>7.2000000000000175E-2</v>
      </c>
    </row>
    <row r="49" spans="2:42" ht="16.5" thickBot="1" x14ac:dyDescent="0.3">
      <c r="B49" s="11" t="s">
        <v>15</v>
      </c>
      <c r="C49" s="38">
        <v>-3.3351175963258761E-5</v>
      </c>
      <c r="D49" s="39">
        <v>-5.6144861571565681E-5</v>
      </c>
      <c r="E49" s="38">
        <v>7.6132949360389057E-3</v>
      </c>
      <c r="F49" s="39">
        <v>1.3125507712727993E-2</v>
      </c>
      <c r="G49" s="38">
        <v>1.6560305139750042E-2</v>
      </c>
      <c r="H49" s="39">
        <v>2.8553330162848996E-2</v>
      </c>
      <c r="I49" s="38">
        <v>-3.7013816577791125E-4</v>
      </c>
      <c r="J49" s="39">
        <v>-6.3819338859637254E-4</v>
      </c>
      <c r="K49" s="38">
        <v>-1.0773127086571854E-3</v>
      </c>
      <c r="L49" s="39">
        <v>-1.8575059577307235E-3</v>
      </c>
      <c r="M49" s="38">
        <v>5.8536624899332423E-3</v>
      </c>
      <c r="N49" s="39">
        <v>1.0092903260324394E-2</v>
      </c>
      <c r="O49" s="38">
        <v>-8.1470492830475472E-3</v>
      </c>
      <c r="P49" s="39">
        <v>-1.4047167975998413E-2</v>
      </c>
      <c r="Q49" s="38">
        <v>0</v>
      </c>
      <c r="R49" s="39">
        <v>0</v>
      </c>
      <c r="S49" s="38">
        <v>5.0354286963161243E-4</v>
      </c>
      <c r="T49" s="39">
        <v>8.6821019820637613E-4</v>
      </c>
      <c r="U49" s="38">
        <v>0</v>
      </c>
      <c r="V49" s="39">
        <v>0</v>
      </c>
      <c r="W49" s="38">
        <v>-1.9454585488569709E-3</v>
      </c>
      <c r="X49" s="39">
        <v>-3.3543657435584628E-3</v>
      </c>
      <c r="Y49" s="38">
        <v>-5.5293952626918053E-3</v>
      </c>
      <c r="Z49" s="39">
        <v>-9.5338006881018726E-3</v>
      </c>
      <c r="AA49" s="38">
        <v>-3.3351175963147739E-5</v>
      </c>
      <c r="AB49" s="39">
        <v>-5.7504202402244159E-5</v>
      </c>
      <c r="AC49" s="38">
        <v>-2.4037975312027782E-2</v>
      </c>
      <c r="AD49" s="39">
        <v>-4.1446352572528634E-2</v>
      </c>
      <c r="AE49" s="38">
        <v>2.4630976518014158E-4</v>
      </c>
      <c r="AF49" s="39">
        <v>4.246880711540682E-4</v>
      </c>
      <c r="AG49" s="38">
        <v>1.2795326783181515E-3</v>
      </c>
      <c r="AH49" s="39">
        <v>2.2061742648977617E-3</v>
      </c>
      <c r="AI49" s="38">
        <v>-8.7451381740155654E-5</v>
      </c>
      <c r="AJ49" s="39">
        <v>-1.5078394721297281E-4</v>
      </c>
      <c r="AK49" s="38">
        <v>0</v>
      </c>
      <c r="AL49" s="39">
        <v>0</v>
      </c>
      <c r="AM49" s="38">
        <v>7.1398920784383479E-3</v>
      </c>
      <c r="AN49" s="39">
        <v>1.2390876709082819E-2</v>
      </c>
      <c r="AO49" s="38">
        <v>4.27213766817367E-2</v>
      </c>
      <c r="AP49" s="39">
        <v>7.2000000000000064E-2</v>
      </c>
    </row>
    <row r="51" spans="2:42" x14ac:dyDescent="0.25">
      <c r="C51" s="4"/>
      <c r="E51" s="4"/>
      <c r="G51" s="4"/>
      <c r="I51" s="4"/>
      <c r="K51" s="4"/>
      <c r="M51" s="4"/>
      <c r="O51" s="4"/>
      <c r="Q51" s="4"/>
      <c r="S51" s="4"/>
      <c r="U51" s="4"/>
      <c r="W51" s="4"/>
      <c r="Y51" s="4"/>
      <c r="AA51" s="4"/>
      <c r="AC51" s="4"/>
      <c r="AE51" s="4"/>
      <c r="AG51" s="4"/>
      <c r="AI51" s="4"/>
      <c r="AK51" s="4"/>
      <c r="AM51" s="4"/>
      <c r="AO51" s="4"/>
    </row>
    <row r="52" spans="2:42" ht="135" customHeight="1" x14ac:dyDescent="0.25">
      <c r="B52" s="5" t="s">
        <v>17</v>
      </c>
      <c r="C52" s="59" t="s">
        <v>107</v>
      </c>
      <c r="D52" s="60"/>
      <c r="E52" s="59" t="s">
        <v>77</v>
      </c>
      <c r="F52" s="60"/>
      <c r="G52" s="59" t="s">
        <v>78</v>
      </c>
      <c r="H52" s="60"/>
      <c r="I52" s="59" t="s">
        <v>79</v>
      </c>
      <c r="J52" s="60"/>
      <c r="K52" s="59" t="s">
        <v>80</v>
      </c>
      <c r="L52" s="60"/>
      <c r="M52" s="59" t="s">
        <v>109</v>
      </c>
      <c r="N52" s="60"/>
      <c r="O52" s="59" t="s">
        <v>109</v>
      </c>
      <c r="P52" s="60"/>
      <c r="Q52" s="59" t="s">
        <v>110</v>
      </c>
      <c r="R52" s="60"/>
      <c r="S52" s="59" t="s">
        <v>81</v>
      </c>
      <c r="T52" s="60"/>
      <c r="U52" s="59" t="s">
        <v>111</v>
      </c>
      <c r="V52" s="60"/>
      <c r="W52" s="59" t="s">
        <v>82</v>
      </c>
      <c r="X52" s="60"/>
      <c r="Y52" s="59" t="s">
        <v>82</v>
      </c>
      <c r="Z52" s="60"/>
      <c r="AA52" s="63" t="s">
        <v>83</v>
      </c>
      <c r="AB52" s="64"/>
      <c r="AC52" s="59" t="s">
        <v>84</v>
      </c>
      <c r="AD52" s="60"/>
      <c r="AE52" s="59" t="s">
        <v>85</v>
      </c>
      <c r="AF52" s="60"/>
      <c r="AG52" s="63" t="s">
        <v>90</v>
      </c>
      <c r="AH52" s="64"/>
      <c r="AI52" s="59" t="s">
        <v>86</v>
      </c>
      <c r="AJ52" s="60"/>
      <c r="AK52" s="59" t="s">
        <v>112</v>
      </c>
      <c r="AL52" s="60"/>
      <c r="AM52" s="59" t="s">
        <v>87</v>
      </c>
      <c r="AN52" s="60"/>
      <c r="AO52" s="59" t="s">
        <v>88</v>
      </c>
      <c r="AP52" s="60"/>
    </row>
  </sheetData>
  <customSheetViews>
    <customSheetView guid="{7054AD83-FA57-4245-B815-A602C0B540A7}" scale="90" showGridLines="0" fitToPage="1">
      <pane xSplit="2" ySplit="6" topLeftCell="AU7" activePane="bottomRight" state="frozen"/>
      <selection pane="bottomRight" activeCell="BG7" sqref="BG7"/>
      <pageMargins left="0.25" right="0.34" top="0.74803149606299213" bottom="0.74803149606299213" header="0.31496062992125984" footer="0.31496062992125984"/>
      <pageSetup paperSize="8" scale="31" orientation="landscape" r:id="rId1"/>
    </customSheetView>
  </customSheetViews>
  <mergeCells count="60">
    <mergeCell ref="C4:D4"/>
    <mergeCell ref="C28:D28"/>
    <mergeCell ref="C52:D52"/>
    <mergeCell ref="AM4:AN4"/>
    <mergeCell ref="AK4:AL4"/>
    <mergeCell ref="I28:J28"/>
    <mergeCell ref="K28:L28"/>
    <mergeCell ref="Q4:R4"/>
    <mergeCell ref="S4:T4"/>
    <mergeCell ref="S28:T28"/>
    <mergeCell ref="U28:V28"/>
    <mergeCell ref="W28:X28"/>
    <mergeCell ref="AI4:AJ4"/>
    <mergeCell ref="O4:P4"/>
    <mergeCell ref="O28:P28"/>
    <mergeCell ref="Y28:Z28"/>
    <mergeCell ref="AO28:AP28"/>
    <mergeCell ref="AO4:AP4"/>
    <mergeCell ref="U4:V4"/>
    <mergeCell ref="Y4:Z4"/>
    <mergeCell ref="AG4:AH4"/>
    <mergeCell ref="AA28:AB28"/>
    <mergeCell ref="AA4:AB4"/>
    <mergeCell ref="AC4:AD4"/>
    <mergeCell ref="AC28:AD28"/>
    <mergeCell ref="AE4:AF4"/>
    <mergeCell ref="AM28:AN28"/>
    <mergeCell ref="AK28:AL28"/>
    <mergeCell ref="AI28:AJ28"/>
    <mergeCell ref="W4:X4"/>
    <mergeCell ref="AE28:AF28"/>
    <mergeCell ref="AG28:AH28"/>
    <mergeCell ref="E52:F52"/>
    <mergeCell ref="E28:F28"/>
    <mergeCell ref="E4:F4"/>
    <mergeCell ref="G4:H4"/>
    <mergeCell ref="M4:N4"/>
    <mergeCell ref="I4:J4"/>
    <mergeCell ref="K4:L4"/>
    <mergeCell ref="G52:H52"/>
    <mergeCell ref="G28:H28"/>
    <mergeCell ref="M28:N28"/>
    <mergeCell ref="I52:J52"/>
    <mergeCell ref="K52:L52"/>
    <mergeCell ref="AE52:AF52"/>
    <mergeCell ref="Q28:R28"/>
    <mergeCell ref="AM52:AN52"/>
    <mergeCell ref="AO52:AP52"/>
    <mergeCell ref="M52:N52"/>
    <mergeCell ref="O52:P52"/>
    <mergeCell ref="Q52:R52"/>
    <mergeCell ref="S52:T52"/>
    <mergeCell ref="U52:V52"/>
    <mergeCell ref="AK52:AL52"/>
    <mergeCell ref="AI52:AJ52"/>
    <mergeCell ref="AG52:AH52"/>
    <mergeCell ref="Y52:Z52"/>
    <mergeCell ref="AA52:AB52"/>
    <mergeCell ref="W52:X52"/>
    <mergeCell ref="AC52:AD52"/>
  </mergeCells>
  <conditionalFormatting sqref="AO31:AO49 AM31:AM49 AK31:AK49 AI31:AI49 AG31:AG49 AE31:AE49 AC31:AC49 AA31:AA49 Y31:Y49 W31:W49 U31:U49 S31:S49 Q31:Q49 O31:O49 M31:M49 K31:K49 I31:I49 G31:G49 E31:E49">
    <cfRule type="cellIs" dxfId="15" priority="227" operator="between">
      <formula>-0.03</formula>
      <formula>-0.05</formula>
    </cfRule>
    <cfRule type="cellIs" dxfId="14" priority="228" operator="between">
      <formula>0.03</formula>
      <formula>0.05</formula>
    </cfRule>
    <cfRule type="cellIs" dxfId="13" priority="229" operator="lessThan">
      <formula>-0.05</formula>
    </cfRule>
    <cfRule type="cellIs" dxfId="12" priority="230" operator="greaterThan">
      <formula>0.05</formula>
    </cfRule>
  </conditionalFormatting>
  <conditionalFormatting sqref="C31:C49">
    <cfRule type="cellIs" dxfId="11" priority="1" operator="between">
      <formula>-0.03</formula>
      <formula>-0.05</formula>
    </cfRule>
    <cfRule type="cellIs" dxfId="10" priority="2" operator="between">
      <formula>0.03</formula>
      <formula>0.05</formula>
    </cfRule>
    <cfRule type="cellIs" dxfId="9" priority="3" operator="lessThan">
      <formula>-0.05</formula>
    </cfRule>
    <cfRule type="cellIs" dxfId="8" priority="4" operator="greaterThan">
      <formula>0.05</formula>
    </cfRule>
  </conditionalFormatting>
  <pageMargins left="0.25" right="0.34" top="0.74803149606299213" bottom="0.74803149606299213" header="0.31496062992125984" footer="0.31496062992125984"/>
  <pageSetup paperSize="8" scale="31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36"/>
  <sheetViews>
    <sheetView showGridLines="0" tabSelected="1" zoomScale="70" zoomScaleNormal="7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Q1" sqref="Q1"/>
    </sheetView>
  </sheetViews>
  <sheetFormatPr defaultColWidth="40.85546875" defaultRowHeight="12.75" x14ac:dyDescent="0.2"/>
  <cols>
    <col min="1" max="1" width="2.85546875" style="12" customWidth="1"/>
    <col min="2" max="2" width="47" style="13" customWidth="1"/>
    <col min="3" max="16" width="14.28515625" style="13" customWidth="1"/>
    <col min="17" max="17" width="100" style="13" customWidth="1"/>
    <col min="18" max="18" width="2.85546875" style="13" customWidth="1"/>
    <col min="19" max="19" width="14.28515625" style="13" customWidth="1"/>
    <col min="20" max="16384" width="40.85546875" style="13"/>
  </cols>
  <sheetData>
    <row r="1" spans="1:19" ht="15" customHeight="1" x14ac:dyDescent="0.2">
      <c r="C1" s="14">
        <v>2</v>
      </c>
      <c r="D1" s="14">
        <f>C1+1</f>
        <v>3</v>
      </c>
      <c r="E1" s="14">
        <f t="shared" ref="E1:I1" si="0">D1+1</f>
        <v>4</v>
      </c>
      <c r="F1" s="14">
        <f t="shared" si="0"/>
        <v>5</v>
      </c>
      <c r="G1" s="14">
        <f t="shared" si="0"/>
        <v>6</v>
      </c>
      <c r="H1" s="14">
        <f t="shared" si="0"/>
        <v>7</v>
      </c>
      <c r="I1" s="14">
        <f t="shared" si="0"/>
        <v>8</v>
      </c>
      <c r="J1" s="14"/>
      <c r="K1" s="14">
        <f>I1+1</f>
        <v>9</v>
      </c>
      <c r="L1" s="14">
        <v>10</v>
      </c>
      <c r="M1" s="14">
        <v>9</v>
      </c>
      <c r="N1" s="14">
        <v>9</v>
      </c>
      <c r="O1" s="14"/>
      <c r="P1" s="14">
        <v>10</v>
      </c>
      <c r="Q1" s="15"/>
    </row>
    <row r="2" spans="1:19" ht="30" customHeight="1" x14ac:dyDescent="0.2">
      <c r="B2" s="65" t="s">
        <v>106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68" t="s">
        <v>19</v>
      </c>
      <c r="N2" s="69"/>
      <c r="O2" s="70"/>
      <c r="P2" s="70"/>
      <c r="Q2" s="71"/>
    </row>
    <row r="3" spans="1:19" ht="60" customHeight="1" x14ac:dyDescent="0.2">
      <c r="A3" s="16"/>
      <c r="B3" s="17"/>
      <c r="C3" s="17" t="s">
        <v>20</v>
      </c>
      <c r="D3" s="17" t="s">
        <v>21</v>
      </c>
      <c r="E3" s="17" t="s">
        <v>22</v>
      </c>
      <c r="F3" s="17" t="s">
        <v>23</v>
      </c>
      <c r="G3" s="17" t="s">
        <v>24</v>
      </c>
      <c r="H3" s="17" t="s">
        <v>47</v>
      </c>
      <c r="I3" s="17" t="s">
        <v>25</v>
      </c>
      <c r="J3" s="17" t="s">
        <v>48</v>
      </c>
      <c r="K3" s="17" t="s">
        <v>26</v>
      </c>
      <c r="L3" s="17" t="s">
        <v>27</v>
      </c>
      <c r="M3" s="17" t="s">
        <v>74</v>
      </c>
      <c r="N3" s="17" t="s">
        <v>49</v>
      </c>
      <c r="O3" s="17" t="s">
        <v>28</v>
      </c>
      <c r="P3" s="17" t="s">
        <v>75</v>
      </c>
      <c r="Q3" s="17" t="s">
        <v>29</v>
      </c>
      <c r="S3" s="18"/>
    </row>
    <row r="4" spans="1:19" ht="75" customHeight="1" x14ac:dyDescent="0.2">
      <c r="A4" s="16"/>
      <c r="B4" s="19" t="s">
        <v>3</v>
      </c>
      <c r="C4" s="41">
        <v>100</v>
      </c>
      <c r="D4" s="20">
        <v>1</v>
      </c>
      <c r="E4" s="42">
        <v>1.885</v>
      </c>
      <c r="F4" s="43">
        <v>0</v>
      </c>
      <c r="G4" s="42">
        <v>0</v>
      </c>
      <c r="H4" s="44">
        <v>6.81</v>
      </c>
      <c r="I4" s="44">
        <v>0</v>
      </c>
      <c r="J4" s="44">
        <v>0</v>
      </c>
      <c r="K4" s="42">
        <v>0</v>
      </c>
      <c r="L4" s="41" t="s">
        <v>93</v>
      </c>
      <c r="M4" s="21">
        <v>2.6682834080592848</v>
      </c>
      <c r="N4" s="21">
        <v>2.4876116631333218</v>
      </c>
      <c r="O4" s="22">
        <f>IFERROR((M4-N4)/N4,0)</f>
        <v>7.2628596980605156E-2</v>
      </c>
      <c r="P4" s="40">
        <v>84.674570979046834</v>
      </c>
      <c r="Q4" s="23" t="s">
        <v>97</v>
      </c>
      <c r="S4" s="24"/>
    </row>
    <row r="5" spans="1:19" ht="75" customHeight="1" x14ac:dyDescent="0.2">
      <c r="A5" s="16"/>
      <c r="B5" s="25" t="s">
        <v>4</v>
      </c>
      <c r="C5" s="41">
        <v>120</v>
      </c>
      <c r="D5" s="26">
        <v>2</v>
      </c>
      <c r="E5" s="45">
        <v>2.1469999999999998</v>
      </c>
      <c r="F5" s="45">
        <v>1.052</v>
      </c>
      <c r="G5" s="45">
        <v>0</v>
      </c>
      <c r="H5" s="46">
        <v>6.81</v>
      </c>
      <c r="I5" s="46">
        <v>0</v>
      </c>
      <c r="J5" s="44">
        <v>0</v>
      </c>
      <c r="K5" s="45">
        <v>0</v>
      </c>
      <c r="L5" s="41">
        <v>0</v>
      </c>
      <c r="M5" s="21">
        <v>2.0692856840813256</v>
      </c>
      <c r="N5" s="21">
        <v>1.9691912020402766</v>
      </c>
      <c r="O5" s="22">
        <f t="shared" ref="O5:O36" si="1">IFERROR((M5-N5)/N5,0)</f>
        <v>5.0830250479151649E-2</v>
      </c>
      <c r="P5" s="40">
        <v>114.69884500464059</v>
      </c>
      <c r="Q5" s="23" t="s">
        <v>98</v>
      </c>
      <c r="S5" s="24"/>
    </row>
    <row r="6" spans="1:19" ht="75" customHeight="1" x14ac:dyDescent="0.2">
      <c r="A6" s="16"/>
      <c r="B6" s="25" t="s">
        <v>5</v>
      </c>
      <c r="C6" s="41">
        <v>111</v>
      </c>
      <c r="D6" s="26">
        <v>2</v>
      </c>
      <c r="E6" s="45">
        <v>1.2170000000000001</v>
      </c>
      <c r="F6" s="45">
        <v>0</v>
      </c>
      <c r="G6" s="45">
        <v>0</v>
      </c>
      <c r="H6" s="46">
        <v>0</v>
      </c>
      <c r="I6" s="46">
        <v>0</v>
      </c>
      <c r="J6" s="44">
        <v>0</v>
      </c>
      <c r="K6" s="45">
        <v>0</v>
      </c>
      <c r="L6" s="41">
        <v>0</v>
      </c>
      <c r="M6" s="21">
        <v>1.2170000000000001</v>
      </c>
      <c r="N6" s="21">
        <v>1.2119999999999997</v>
      </c>
      <c r="O6" s="22">
        <f t="shared" si="1"/>
        <v>4.1254125412544052E-3</v>
      </c>
      <c r="P6" s="40">
        <v>42.088456367179248</v>
      </c>
      <c r="Q6" s="23" t="s">
        <v>113</v>
      </c>
      <c r="S6" s="24"/>
    </row>
    <row r="7" spans="1:19" ht="75" customHeight="1" x14ac:dyDescent="0.2">
      <c r="A7" s="16"/>
      <c r="B7" s="25" t="s">
        <v>6</v>
      </c>
      <c r="C7" s="41">
        <v>240</v>
      </c>
      <c r="D7" s="26">
        <v>3</v>
      </c>
      <c r="E7" s="45">
        <v>2.1549999999999998</v>
      </c>
      <c r="F7" s="45">
        <v>0</v>
      </c>
      <c r="G7" s="45">
        <v>0</v>
      </c>
      <c r="H7" s="46">
        <v>7.23</v>
      </c>
      <c r="I7" s="46">
        <v>0</v>
      </c>
      <c r="J7" s="44">
        <v>0</v>
      </c>
      <c r="K7" s="45">
        <v>0</v>
      </c>
      <c r="L7" s="41">
        <v>0</v>
      </c>
      <c r="M7" s="21">
        <v>2.3587125755861944</v>
      </c>
      <c r="N7" s="21">
        <v>2.2891554407789276</v>
      </c>
      <c r="O7" s="22">
        <f t="shared" si="1"/>
        <v>3.0385500944225381E-2</v>
      </c>
      <c r="P7" s="40">
        <v>305.55426111676019</v>
      </c>
      <c r="Q7" s="23" t="s">
        <v>99</v>
      </c>
      <c r="S7" s="24"/>
    </row>
    <row r="8" spans="1:19" ht="75" customHeight="1" x14ac:dyDescent="0.2">
      <c r="A8" s="16"/>
      <c r="B8" s="25" t="s">
        <v>7</v>
      </c>
      <c r="C8" s="41">
        <v>246</v>
      </c>
      <c r="D8" s="26">
        <v>4</v>
      </c>
      <c r="E8" s="45">
        <v>2.3610000000000002</v>
      </c>
      <c r="F8" s="45">
        <v>1.1200000000000001</v>
      </c>
      <c r="G8" s="45">
        <v>0</v>
      </c>
      <c r="H8" s="46">
        <v>7.23</v>
      </c>
      <c r="I8" s="46">
        <v>0</v>
      </c>
      <c r="J8" s="44">
        <v>0</v>
      </c>
      <c r="K8" s="45">
        <v>0</v>
      </c>
      <c r="L8" s="41">
        <v>0</v>
      </c>
      <c r="M8" s="21">
        <v>1.9602178596078292</v>
      </c>
      <c r="N8" s="21">
        <v>1.8944658290770937</v>
      </c>
      <c r="O8" s="22">
        <f t="shared" si="1"/>
        <v>3.4707424922394738E-2</v>
      </c>
      <c r="P8" s="40">
        <v>530.21459174125971</v>
      </c>
      <c r="Q8" s="23" t="s">
        <v>100</v>
      </c>
      <c r="S8" s="24"/>
    </row>
    <row r="9" spans="1:19" ht="75" customHeight="1" x14ac:dyDescent="0.2">
      <c r="A9" s="16"/>
      <c r="B9" s="25" t="s">
        <v>8</v>
      </c>
      <c r="C9" s="41">
        <v>214</v>
      </c>
      <c r="D9" s="26">
        <v>4</v>
      </c>
      <c r="E9" s="45">
        <v>1.266</v>
      </c>
      <c r="F9" s="45">
        <v>0</v>
      </c>
      <c r="G9" s="45">
        <v>0</v>
      </c>
      <c r="H9" s="46">
        <v>0</v>
      </c>
      <c r="I9" s="46">
        <v>0</v>
      </c>
      <c r="J9" s="44">
        <v>0</v>
      </c>
      <c r="K9" s="45">
        <v>0</v>
      </c>
      <c r="L9" s="41">
        <v>0</v>
      </c>
      <c r="M9" s="21">
        <v>1.2659999999999998</v>
      </c>
      <c r="N9" s="21">
        <v>1.2549999999999999</v>
      </c>
      <c r="O9" s="22">
        <f t="shared" si="1"/>
        <v>8.7649402390437454E-3</v>
      </c>
      <c r="P9" s="40">
        <v>95.637437734079029</v>
      </c>
      <c r="Q9" s="23" t="s">
        <v>114</v>
      </c>
      <c r="S9" s="24"/>
    </row>
    <row r="10" spans="1:19" ht="75" customHeight="1" x14ac:dyDescent="0.2">
      <c r="A10" s="16"/>
      <c r="B10" s="25" t="s">
        <v>9</v>
      </c>
      <c r="C10" s="41">
        <v>290</v>
      </c>
      <c r="D10" s="26" t="s">
        <v>94</v>
      </c>
      <c r="E10" s="45">
        <v>2.1059999999999999</v>
      </c>
      <c r="F10" s="45">
        <v>1.0329999999999999</v>
      </c>
      <c r="G10" s="45">
        <v>0</v>
      </c>
      <c r="H10" s="46">
        <v>44.69</v>
      </c>
      <c r="I10" s="46">
        <v>0</v>
      </c>
      <c r="J10" s="44">
        <v>0</v>
      </c>
      <c r="K10" s="45">
        <v>0</v>
      </c>
      <c r="L10" s="41">
        <v>0</v>
      </c>
      <c r="M10" s="21">
        <v>2.0776771945428716</v>
      </c>
      <c r="N10" s="21">
        <v>2.0003131982311837</v>
      </c>
      <c r="O10" s="22">
        <f t="shared" si="1"/>
        <v>3.8675941537604473E-2</v>
      </c>
      <c r="P10" s="40">
        <v>2173.5136623413287</v>
      </c>
      <c r="Q10" s="23" t="s">
        <v>101</v>
      </c>
      <c r="S10" s="24"/>
    </row>
    <row r="11" spans="1:19" ht="75" customHeight="1" x14ac:dyDescent="0.2">
      <c r="A11" s="16"/>
      <c r="B11" s="25" t="s">
        <v>10</v>
      </c>
      <c r="C11" s="41">
        <v>0</v>
      </c>
      <c r="D11" s="26" t="s">
        <v>94</v>
      </c>
      <c r="E11" s="45">
        <v>1.663</v>
      </c>
      <c r="F11" s="45">
        <v>1.002</v>
      </c>
      <c r="G11" s="45">
        <v>0</v>
      </c>
      <c r="H11" s="46">
        <v>19.91</v>
      </c>
      <c r="I11" s="46">
        <v>0</v>
      </c>
      <c r="J11" s="44">
        <v>0</v>
      </c>
      <c r="K11" s="45">
        <v>0</v>
      </c>
      <c r="L11" s="41">
        <v>0</v>
      </c>
      <c r="M11" s="21" t="s">
        <v>92</v>
      </c>
      <c r="N11" s="21">
        <v>0</v>
      </c>
      <c r="O11" s="22">
        <f t="shared" si="1"/>
        <v>0</v>
      </c>
      <c r="P11" s="40" t="s">
        <v>92</v>
      </c>
      <c r="Q11" s="23" t="s">
        <v>89</v>
      </c>
      <c r="S11" s="24"/>
    </row>
    <row r="12" spans="1:19" ht="75" customHeight="1" x14ac:dyDescent="0.2">
      <c r="A12" s="16"/>
      <c r="B12" s="25" t="s">
        <v>11</v>
      </c>
      <c r="C12" s="41">
        <v>580</v>
      </c>
      <c r="D12" s="26" t="s">
        <v>94</v>
      </c>
      <c r="E12" s="45">
        <v>1.5980000000000001</v>
      </c>
      <c r="F12" s="45">
        <v>0.98499999999999999</v>
      </c>
      <c r="G12" s="45">
        <v>0</v>
      </c>
      <c r="H12" s="46">
        <v>301.16000000000003</v>
      </c>
      <c r="I12" s="46">
        <v>0</v>
      </c>
      <c r="J12" s="44">
        <v>0</v>
      </c>
      <c r="K12" s="45">
        <v>0</v>
      </c>
      <c r="L12" s="41">
        <v>0</v>
      </c>
      <c r="M12" s="21">
        <v>2.1276204072012459</v>
      </c>
      <c r="N12" s="21">
        <v>1.9577188483994417</v>
      </c>
      <c r="O12" s="22">
        <f t="shared" si="1"/>
        <v>8.6785474298676474E-2</v>
      </c>
      <c r="P12" s="40">
        <v>3651.3739341041305</v>
      </c>
      <c r="Q12" s="23" t="s">
        <v>102</v>
      </c>
      <c r="S12" s="24"/>
    </row>
    <row r="13" spans="1:19" ht="75" customHeight="1" x14ac:dyDescent="0.2">
      <c r="A13" s="16"/>
      <c r="B13" s="25" t="s">
        <v>38</v>
      </c>
      <c r="C13" s="41">
        <v>279</v>
      </c>
      <c r="D13" s="26">
        <v>0</v>
      </c>
      <c r="E13" s="45">
        <v>5.1210000000000004</v>
      </c>
      <c r="F13" s="45">
        <v>1.762</v>
      </c>
      <c r="G13" s="45">
        <v>1.024</v>
      </c>
      <c r="H13" s="46">
        <v>6.81</v>
      </c>
      <c r="I13" s="46">
        <v>0</v>
      </c>
      <c r="J13" s="44">
        <v>0</v>
      </c>
      <c r="K13" s="45">
        <v>0</v>
      </c>
      <c r="L13" s="41">
        <v>0</v>
      </c>
      <c r="M13" s="21">
        <v>2.6494785124152713</v>
      </c>
      <c r="N13" s="21">
        <v>2.4664530981239596</v>
      </c>
      <c r="O13" s="22">
        <f t="shared" si="1"/>
        <v>7.4205917165230104E-2</v>
      </c>
      <c r="P13" s="40">
        <v>82.191199823249733</v>
      </c>
      <c r="Q13" s="23" t="s">
        <v>103</v>
      </c>
      <c r="S13" s="24"/>
    </row>
    <row r="14" spans="1:19" ht="75" customHeight="1" x14ac:dyDescent="0.2">
      <c r="A14" s="16"/>
      <c r="B14" s="25" t="s">
        <v>39</v>
      </c>
      <c r="C14" s="41">
        <v>299</v>
      </c>
      <c r="D14" s="26">
        <v>0</v>
      </c>
      <c r="E14" s="45">
        <v>6.2190000000000003</v>
      </c>
      <c r="F14" s="45">
        <v>1.9750000000000001</v>
      </c>
      <c r="G14" s="45">
        <v>1.0429999999999999</v>
      </c>
      <c r="H14" s="46">
        <v>7.23</v>
      </c>
      <c r="I14" s="46">
        <v>0</v>
      </c>
      <c r="J14" s="44">
        <v>0</v>
      </c>
      <c r="K14" s="45">
        <v>0</v>
      </c>
      <c r="L14" s="41">
        <v>0</v>
      </c>
      <c r="M14" s="21">
        <v>2.0608517427450228</v>
      </c>
      <c r="N14" s="21">
        <v>2.0143487327754572</v>
      </c>
      <c r="O14" s="22">
        <f t="shared" si="1"/>
        <v>2.3085878434511046E-2</v>
      </c>
      <c r="P14" s="40">
        <v>1251.3493908820346</v>
      </c>
      <c r="Q14" s="23" t="s">
        <v>104</v>
      </c>
      <c r="S14" s="24"/>
    </row>
    <row r="15" spans="1:19" ht="75" customHeight="1" x14ac:dyDescent="0.2">
      <c r="A15" s="16"/>
      <c r="B15" s="25" t="s">
        <v>12</v>
      </c>
      <c r="C15" s="41">
        <v>281</v>
      </c>
      <c r="D15" s="26">
        <v>0</v>
      </c>
      <c r="E15" s="45">
        <v>4.1970000000000001</v>
      </c>
      <c r="F15" s="45">
        <v>1.5649999999999999</v>
      </c>
      <c r="G15" s="45">
        <v>1.006</v>
      </c>
      <c r="H15" s="46">
        <v>19.91</v>
      </c>
      <c r="I15" s="46">
        <v>1.4</v>
      </c>
      <c r="J15" s="44">
        <v>2.95</v>
      </c>
      <c r="K15" s="45">
        <v>0.14000000000000001</v>
      </c>
      <c r="L15" s="41">
        <v>0</v>
      </c>
      <c r="M15" s="21">
        <v>2.0345328542829093</v>
      </c>
      <c r="N15" s="21">
        <v>2.0478666956971372</v>
      </c>
      <c r="O15" s="22">
        <f t="shared" si="1"/>
        <v>-6.5110885597408309E-3</v>
      </c>
      <c r="P15" s="40">
        <v>4082.9591913789031</v>
      </c>
      <c r="Q15" s="23" t="s">
        <v>115</v>
      </c>
      <c r="S15" s="24"/>
    </row>
    <row r="16" spans="1:19" ht="75" customHeight="1" x14ac:dyDescent="0.2">
      <c r="A16" s="16"/>
      <c r="B16" s="25" t="s">
        <v>13</v>
      </c>
      <c r="C16" s="41">
        <v>471</v>
      </c>
      <c r="D16" s="26">
        <v>0</v>
      </c>
      <c r="E16" s="45">
        <v>3.5329999999999999</v>
      </c>
      <c r="F16" s="45">
        <v>1.405</v>
      </c>
      <c r="G16" s="45">
        <v>0.99</v>
      </c>
      <c r="H16" s="46">
        <v>19.91</v>
      </c>
      <c r="I16" s="46">
        <v>1.58</v>
      </c>
      <c r="J16" s="44">
        <v>2.46</v>
      </c>
      <c r="K16" s="45">
        <v>8.8999999999999996E-2</v>
      </c>
      <c r="L16" s="41">
        <v>0</v>
      </c>
      <c r="M16" s="21">
        <v>1.8030885085082136</v>
      </c>
      <c r="N16" s="21">
        <v>1.7722040288017409</v>
      </c>
      <c r="O16" s="22">
        <f t="shared" si="1"/>
        <v>1.7427158049829583E-2</v>
      </c>
      <c r="P16" s="40">
        <v>14288.768121878584</v>
      </c>
      <c r="Q16" s="23" t="s">
        <v>116</v>
      </c>
      <c r="S16" s="24"/>
    </row>
    <row r="17" spans="1:19" ht="75" customHeight="1" x14ac:dyDescent="0.2">
      <c r="A17" s="16"/>
      <c r="B17" s="25" t="s">
        <v>14</v>
      </c>
      <c r="C17" s="41">
        <v>581</v>
      </c>
      <c r="D17" s="26">
        <v>0</v>
      </c>
      <c r="E17" s="45">
        <v>2.84</v>
      </c>
      <c r="F17" s="45">
        <v>1.2470000000000001</v>
      </c>
      <c r="G17" s="45">
        <v>0.97499999999999998</v>
      </c>
      <c r="H17" s="46">
        <v>192.18</v>
      </c>
      <c r="I17" s="46">
        <v>1.91</v>
      </c>
      <c r="J17" s="44">
        <v>3.05</v>
      </c>
      <c r="K17" s="45">
        <v>0.06</v>
      </c>
      <c r="L17" s="41">
        <v>0</v>
      </c>
      <c r="M17" s="21">
        <v>1.6000840509593481</v>
      </c>
      <c r="N17" s="21">
        <v>1.5763844541963394</v>
      </c>
      <c r="O17" s="22">
        <f t="shared" si="1"/>
        <v>1.5034147729584819E-2</v>
      </c>
      <c r="P17" s="40">
        <v>43619.824467225037</v>
      </c>
      <c r="Q17" s="23" t="s">
        <v>117</v>
      </c>
      <c r="S17" s="24"/>
    </row>
    <row r="18" spans="1:19" ht="75" customHeight="1" x14ac:dyDescent="0.2">
      <c r="A18" s="16"/>
      <c r="B18" s="25" t="s">
        <v>50</v>
      </c>
      <c r="C18" s="41">
        <v>814</v>
      </c>
      <c r="D18" s="26">
        <v>8</v>
      </c>
      <c r="E18" s="45">
        <v>1.671</v>
      </c>
      <c r="F18" s="45">
        <v>0</v>
      </c>
      <c r="G18" s="45">
        <v>0</v>
      </c>
      <c r="H18" s="46">
        <v>0</v>
      </c>
      <c r="I18" s="46">
        <v>0</v>
      </c>
      <c r="J18" s="44">
        <v>0</v>
      </c>
      <c r="K18" s="45">
        <v>0</v>
      </c>
      <c r="L18" s="41">
        <v>0</v>
      </c>
      <c r="M18" s="21">
        <v>1.671</v>
      </c>
      <c r="N18" s="21">
        <v>1.601</v>
      </c>
      <c r="O18" s="22">
        <f t="shared" si="1"/>
        <v>4.3722673329169306E-2</v>
      </c>
      <c r="P18" s="40">
        <v>700.82172772745582</v>
      </c>
      <c r="Q18" s="23" t="s">
        <v>118</v>
      </c>
      <c r="S18" s="24"/>
    </row>
    <row r="19" spans="1:19" ht="75" customHeight="1" x14ac:dyDescent="0.2">
      <c r="A19" s="16"/>
      <c r="B19" s="25" t="s">
        <v>51</v>
      </c>
      <c r="C19" s="41">
        <v>815</v>
      </c>
      <c r="D19" s="26">
        <v>1</v>
      </c>
      <c r="E19" s="45">
        <v>1.7749999999999999</v>
      </c>
      <c r="F19" s="45">
        <v>0</v>
      </c>
      <c r="G19" s="45">
        <v>0</v>
      </c>
      <c r="H19" s="46">
        <v>0</v>
      </c>
      <c r="I19" s="46">
        <v>0</v>
      </c>
      <c r="J19" s="44">
        <v>0</v>
      </c>
      <c r="K19" s="45">
        <v>0</v>
      </c>
      <c r="L19" s="41">
        <v>0</v>
      </c>
      <c r="M19" s="21">
        <v>1.7749999999999999</v>
      </c>
      <c r="N19" s="21">
        <v>1.7060000000000002</v>
      </c>
      <c r="O19" s="22">
        <f t="shared" si="1"/>
        <v>4.0445486518170995E-2</v>
      </c>
      <c r="P19" s="40">
        <v>2130.2437070156379</v>
      </c>
      <c r="Q19" s="23" t="s">
        <v>119</v>
      </c>
      <c r="S19" s="24"/>
    </row>
    <row r="20" spans="1:19" ht="75" customHeight="1" x14ac:dyDescent="0.2">
      <c r="A20" s="16"/>
      <c r="B20" s="25" t="s">
        <v>52</v>
      </c>
      <c r="C20" s="41">
        <v>816</v>
      </c>
      <c r="D20" s="26">
        <v>1</v>
      </c>
      <c r="E20" s="45">
        <v>2.4540000000000002</v>
      </c>
      <c r="F20" s="45">
        <v>0</v>
      </c>
      <c r="G20" s="45">
        <v>0</v>
      </c>
      <c r="H20" s="46">
        <v>0</v>
      </c>
      <c r="I20" s="46">
        <v>0</v>
      </c>
      <c r="J20" s="44">
        <v>0</v>
      </c>
      <c r="K20" s="45">
        <v>0</v>
      </c>
      <c r="L20" s="41">
        <v>0</v>
      </c>
      <c r="M20" s="21">
        <v>2.4540000000000006</v>
      </c>
      <c r="N20" s="21">
        <v>2.3119999999999998</v>
      </c>
      <c r="O20" s="22">
        <f t="shared" si="1"/>
        <v>6.1418685121107611E-2</v>
      </c>
      <c r="P20" s="40">
        <v>1475.0272944680053</v>
      </c>
      <c r="Q20" s="23" t="s">
        <v>105</v>
      </c>
      <c r="S20" s="24"/>
    </row>
    <row r="21" spans="1:19" ht="75" customHeight="1" x14ac:dyDescent="0.2">
      <c r="A21" s="16"/>
      <c r="B21" s="25" t="s">
        <v>53</v>
      </c>
      <c r="C21" s="41">
        <v>817</v>
      </c>
      <c r="D21" s="26">
        <v>1</v>
      </c>
      <c r="E21" s="45">
        <v>1.62</v>
      </c>
      <c r="F21" s="45">
        <v>0</v>
      </c>
      <c r="G21" s="45">
        <v>0</v>
      </c>
      <c r="H21" s="46">
        <v>0</v>
      </c>
      <c r="I21" s="46">
        <v>0</v>
      </c>
      <c r="J21" s="44">
        <v>0</v>
      </c>
      <c r="K21" s="45">
        <v>0</v>
      </c>
      <c r="L21" s="41">
        <v>0</v>
      </c>
      <c r="M21" s="21">
        <v>1.62</v>
      </c>
      <c r="N21" s="21">
        <v>1.546</v>
      </c>
      <c r="O21" s="22">
        <f t="shared" si="1"/>
        <v>4.7865459249676626E-2</v>
      </c>
      <c r="P21" s="40">
        <v>726.6377395811146</v>
      </c>
      <c r="Q21" s="23" t="s">
        <v>120</v>
      </c>
      <c r="S21" s="24"/>
    </row>
    <row r="22" spans="1:19" ht="75" customHeight="1" x14ac:dyDescent="0.2">
      <c r="A22" s="16"/>
      <c r="B22" s="25" t="s">
        <v>15</v>
      </c>
      <c r="C22" s="41" t="s">
        <v>95</v>
      </c>
      <c r="D22" s="26">
        <v>0</v>
      </c>
      <c r="E22" s="45">
        <v>11.7</v>
      </c>
      <c r="F22" s="45">
        <v>1.7569999999999999</v>
      </c>
      <c r="G22" s="45">
        <v>1.0249999999999999</v>
      </c>
      <c r="H22" s="46">
        <v>0</v>
      </c>
      <c r="I22" s="46">
        <v>0</v>
      </c>
      <c r="J22" s="44">
        <v>0</v>
      </c>
      <c r="K22" s="45">
        <v>0</v>
      </c>
      <c r="L22" s="41">
        <v>0</v>
      </c>
      <c r="M22" s="21">
        <v>1.753858818247799</v>
      </c>
      <c r="N22" s="21">
        <v>1.6853389472062574</v>
      </c>
      <c r="O22" s="22">
        <f t="shared" si="1"/>
        <v>4.0656433624301609E-2</v>
      </c>
      <c r="P22" s="40">
        <v>168503.95389525982</v>
      </c>
      <c r="Q22" s="23" t="s">
        <v>121</v>
      </c>
      <c r="S22" s="24"/>
    </row>
    <row r="23" spans="1:19" ht="75" customHeight="1" x14ac:dyDescent="0.2">
      <c r="A23" s="16"/>
      <c r="B23" s="25" t="s">
        <v>40</v>
      </c>
      <c r="C23" s="41">
        <v>20</v>
      </c>
      <c r="D23" s="26" t="s">
        <v>96</v>
      </c>
      <c r="E23" s="45">
        <v>-0.55300000000000005</v>
      </c>
      <c r="F23" s="45">
        <v>0</v>
      </c>
      <c r="G23" s="45">
        <v>0</v>
      </c>
      <c r="H23" s="46">
        <v>0</v>
      </c>
      <c r="I23" s="46">
        <v>0</v>
      </c>
      <c r="J23" s="44">
        <v>0</v>
      </c>
      <c r="K23" s="45">
        <v>0</v>
      </c>
      <c r="L23" s="41">
        <v>0</v>
      </c>
      <c r="M23" s="21">
        <v>-0.55300000000000005</v>
      </c>
      <c r="N23" s="21">
        <v>-0.51100000000000001</v>
      </c>
      <c r="O23" s="22">
        <f t="shared" si="1"/>
        <v>8.2191780821917873E-2</v>
      </c>
      <c r="P23" s="40">
        <v>-24.30219078993564</v>
      </c>
      <c r="Q23" s="27"/>
    </row>
    <row r="24" spans="1:19" ht="75" customHeight="1" x14ac:dyDescent="0.2">
      <c r="A24" s="16"/>
      <c r="B24" s="25" t="s">
        <v>30</v>
      </c>
      <c r="C24" s="41">
        <v>30</v>
      </c>
      <c r="D24" s="26">
        <v>8</v>
      </c>
      <c r="E24" s="45">
        <v>-0.49099999999999999</v>
      </c>
      <c r="F24" s="45">
        <v>0</v>
      </c>
      <c r="G24" s="45">
        <v>0</v>
      </c>
      <c r="H24" s="46">
        <v>0</v>
      </c>
      <c r="I24" s="46">
        <v>0</v>
      </c>
      <c r="J24" s="44">
        <v>0</v>
      </c>
      <c r="K24" s="45">
        <v>0</v>
      </c>
      <c r="L24" s="41">
        <v>0</v>
      </c>
      <c r="M24" s="21" t="s">
        <v>92</v>
      </c>
      <c r="N24" s="21">
        <v>0</v>
      </c>
      <c r="O24" s="22">
        <f t="shared" si="1"/>
        <v>0</v>
      </c>
      <c r="P24" s="40" t="s">
        <v>92</v>
      </c>
      <c r="Q24" s="27"/>
    </row>
    <row r="25" spans="1:19" ht="75" customHeight="1" x14ac:dyDescent="0.2">
      <c r="A25" s="16"/>
      <c r="B25" s="25" t="s">
        <v>31</v>
      </c>
      <c r="C25" s="41">
        <v>22</v>
      </c>
      <c r="D25" s="26">
        <v>0</v>
      </c>
      <c r="E25" s="45">
        <v>-0.55300000000000005</v>
      </c>
      <c r="F25" s="45">
        <v>0</v>
      </c>
      <c r="G25" s="45">
        <v>0</v>
      </c>
      <c r="H25" s="46">
        <v>0</v>
      </c>
      <c r="I25" s="46">
        <v>0</v>
      </c>
      <c r="J25" s="44">
        <v>0</v>
      </c>
      <c r="K25" s="45">
        <v>0.104</v>
      </c>
      <c r="L25" s="41">
        <v>0</v>
      </c>
      <c r="M25" s="21">
        <v>-0.54221259220170437</v>
      </c>
      <c r="N25" s="21">
        <v>-0.49917534145186832</v>
      </c>
      <c r="O25" s="22">
        <f t="shared" si="1"/>
        <v>8.6216700177257868E-2</v>
      </c>
      <c r="P25" s="40">
        <v>-491.56176788745393</v>
      </c>
      <c r="Q25" s="27"/>
    </row>
    <row r="26" spans="1:19" ht="75" customHeight="1" x14ac:dyDescent="0.2">
      <c r="A26" s="16"/>
      <c r="B26" s="25" t="s">
        <v>41</v>
      </c>
      <c r="C26" s="41">
        <v>222</v>
      </c>
      <c r="D26" s="26">
        <v>0</v>
      </c>
      <c r="E26" s="45">
        <v>-0.55300000000000005</v>
      </c>
      <c r="F26" s="45">
        <v>0</v>
      </c>
      <c r="G26" s="45">
        <v>0</v>
      </c>
      <c r="H26" s="46">
        <v>0</v>
      </c>
      <c r="I26" s="46">
        <v>0</v>
      </c>
      <c r="J26" s="44">
        <v>0</v>
      </c>
      <c r="K26" s="45">
        <v>0</v>
      </c>
      <c r="L26" s="41">
        <v>0</v>
      </c>
      <c r="M26" s="21" t="s">
        <v>92</v>
      </c>
      <c r="N26" s="21">
        <v>0</v>
      </c>
      <c r="O26" s="22">
        <f t="shared" si="1"/>
        <v>0</v>
      </c>
      <c r="P26" s="40" t="s">
        <v>92</v>
      </c>
      <c r="Q26" s="27"/>
    </row>
    <row r="27" spans="1:19" ht="75" customHeight="1" x14ac:dyDescent="0.2">
      <c r="A27" s="16"/>
      <c r="B27" s="25" t="s">
        <v>32</v>
      </c>
      <c r="C27" s="41">
        <v>24</v>
      </c>
      <c r="D27" s="26">
        <v>0</v>
      </c>
      <c r="E27" s="45">
        <v>-3.157</v>
      </c>
      <c r="F27" s="45">
        <v>-0.61299999999999999</v>
      </c>
      <c r="G27" s="45">
        <v>-5.3999999999999999E-2</v>
      </c>
      <c r="H27" s="46">
        <v>0</v>
      </c>
      <c r="I27" s="46">
        <v>0</v>
      </c>
      <c r="J27" s="44">
        <v>0</v>
      </c>
      <c r="K27" s="45">
        <v>0.104</v>
      </c>
      <c r="L27" s="41">
        <v>0</v>
      </c>
      <c r="M27" s="21">
        <v>-0.55124954191754538</v>
      </c>
      <c r="N27" s="21">
        <v>-0.50898455038196411</v>
      </c>
      <c r="O27" s="22">
        <f t="shared" si="1"/>
        <v>8.3037867267019783E-2</v>
      </c>
      <c r="P27" s="40">
        <v>-1560.1719028888886</v>
      </c>
      <c r="Q27" s="27"/>
    </row>
    <row r="28" spans="1:19" ht="75" customHeight="1" x14ac:dyDescent="0.2">
      <c r="A28" s="16"/>
      <c r="B28" s="25" t="s">
        <v>42</v>
      </c>
      <c r="C28" s="41">
        <v>224</v>
      </c>
      <c r="D28" s="26">
        <v>0</v>
      </c>
      <c r="E28" s="45">
        <v>-3.157</v>
      </c>
      <c r="F28" s="45">
        <v>-0.61299999999999999</v>
      </c>
      <c r="G28" s="45">
        <v>-5.3999999999999999E-2</v>
      </c>
      <c r="H28" s="46">
        <v>0</v>
      </c>
      <c r="I28" s="46">
        <v>0</v>
      </c>
      <c r="J28" s="44">
        <v>0</v>
      </c>
      <c r="K28" s="45">
        <v>0</v>
      </c>
      <c r="L28" s="41">
        <v>0</v>
      </c>
      <c r="M28" s="21" t="s">
        <v>92</v>
      </c>
      <c r="N28" s="21">
        <v>0</v>
      </c>
      <c r="O28" s="22">
        <f t="shared" si="1"/>
        <v>0</v>
      </c>
      <c r="P28" s="40" t="s">
        <v>92</v>
      </c>
      <c r="Q28" s="27"/>
    </row>
    <row r="29" spans="1:19" ht="75" customHeight="1" x14ac:dyDescent="0.2">
      <c r="A29" s="16"/>
      <c r="B29" s="25" t="s">
        <v>33</v>
      </c>
      <c r="C29" s="41">
        <v>23</v>
      </c>
      <c r="D29" s="26">
        <v>0</v>
      </c>
      <c r="E29" s="45">
        <v>-0.49099999999999999</v>
      </c>
      <c r="F29" s="45">
        <v>0</v>
      </c>
      <c r="G29" s="45">
        <v>0</v>
      </c>
      <c r="H29" s="46">
        <v>0</v>
      </c>
      <c r="I29" s="46">
        <v>0</v>
      </c>
      <c r="J29" s="44">
        <v>0</v>
      </c>
      <c r="K29" s="45">
        <v>9.8000000000000004E-2</v>
      </c>
      <c r="L29" s="41">
        <v>0</v>
      </c>
      <c r="M29" s="21">
        <v>-0.48097246439012714</v>
      </c>
      <c r="N29" s="21">
        <v>-0.44294924647075223</v>
      </c>
      <c r="O29" s="22">
        <f t="shared" si="1"/>
        <v>8.584102630793293E-2</v>
      </c>
      <c r="P29" s="40">
        <v>-912.10857752380946</v>
      </c>
      <c r="Q29" s="27"/>
    </row>
    <row r="30" spans="1:19" ht="75" customHeight="1" x14ac:dyDescent="0.2">
      <c r="A30" s="16"/>
      <c r="B30" s="25" t="s">
        <v>43</v>
      </c>
      <c r="C30" s="41">
        <v>223</v>
      </c>
      <c r="D30" s="26">
        <v>0</v>
      </c>
      <c r="E30" s="45">
        <v>-0.49099999999999999</v>
      </c>
      <c r="F30" s="45">
        <v>0</v>
      </c>
      <c r="G30" s="45">
        <v>0</v>
      </c>
      <c r="H30" s="46">
        <v>0</v>
      </c>
      <c r="I30" s="46">
        <v>0</v>
      </c>
      <c r="J30" s="44">
        <v>0</v>
      </c>
      <c r="K30" s="45">
        <v>0</v>
      </c>
      <c r="L30" s="41">
        <v>0</v>
      </c>
      <c r="M30" s="21" t="s">
        <v>92</v>
      </c>
      <c r="N30" s="21">
        <v>0</v>
      </c>
      <c r="O30" s="22">
        <f t="shared" si="1"/>
        <v>0</v>
      </c>
      <c r="P30" s="40" t="s">
        <v>92</v>
      </c>
      <c r="Q30" s="27"/>
    </row>
    <row r="31" spans="1:19" ht="75" customHeight="1" x14ac:dyDescent="0.2">
      <c r="B31" s="25" t="s">
        <v>34</v>
      </c>
      <c r="C31" s="41">
        <v>25</v>
      </c>
      <c r="D31" s="26">
        <v>0</v>
      </c>
      <c r="E31" s="45">
        <v>-2.8239999999999998</v>
      </c>
      <c r="F31" s="45">
        <v>-0.54</v>
      </c>
      <c r="G31" s="45">
        <v>-4.7E-2</v>
      </c>
      <c r="H31" s="46">
        <v>0</v>
      </c>
      <c r="I31" s="46">
        <v>0</v>
      </c>
      <c r="J31" s="44">
        <v>0</v>
      </c>
      <c r="K31" s="45">
        <v>9.8000000000000004E-2</v>
      </c>
      <c r="L31" s="41">
        <v>0</v>
      </c>
      <c r="M31" s="21">
        <v>-0.49477239390800398</v>
      </c>
      <c r="N31" s="21">
        <v>-0.4562305005516305</v>
      </c>
      <c r="O31" s="22">
        <f t="shared" si="1"/>
        <v>8.4478993205785877E-2</v>
      </c>
      <c r="P31" s="40">
        <v>-2936.5394677999998</v>
      </c>
      <c r="Q31" s="27"/>
    </row>
    <row r="32" spans="1:19" ht="75" customHeight="1" x14ac:dyDescent="0.2">
      <c r="B32" s="25" t="s">
        <v>44</v>
      </c>
      <c r="C32" s="41">
        <v>225</v>
      </c>
      <c r="D32" s="26">
        <v>0</v>
      </c>
      <c r="E32" s="45">
        <v>-2.8239999999999998</v>
      </c>
      <c r="F32" s="45">
        <v>-0.54</v>
      </c>
      <c r="G32" s="45">
        <v>-4.7E-2</v>
      </c>
      <c r="H32" s="46">
        <v>0</v>
      </c>
      <c r="I32" s="46">
        <v>0</v>
      </c>
      <c r="J32" s="44">
        <v>0</v>
      </c>
      <c r="K32" s="45">
        <v>0</v>
      </c>
      <c r="L32" s="41">
        <v>0</v>
      </c>
      <c r="M32" s="21" t="s">
        <v>92</v>
      </c>
      <c r="N32" s="21">
        <v>0</v>
      </c>
      <c r="O32" s="22">
        <f t="shared" si="1"/>
        <v>0</v>
      </c>
      <c r="P32" s="40" t="s">
        <v>92</v>
      </c>
      <c r="Q32" s="27"/>
    </row>
    <row r="33" spans="2:17" ht="75" customHeight="1" x14ac:dyDescent="0.2">
      <c r="B33" s="25" t="s">
        <v>35</v>
      </c>
      <c r="C33" s="41">
        <v>26</v>
      </c>
      <c r="D33" s="26">
        <v>0</v>
      </c>
      <c r="E33" s="45">
        <v>-0.34499999999999997</v>
      </c>
      <c r="F33" s="45">
        <v>0</v>
      </c>
      <c r="G33" s="45">
        <v>0</v>
      </c>
      <c r="H33" s="46">
        <v>115.34</v>
      </c>
      <c r="I33" s="46">
        <v>0</v>
      </c>
      <c r="J33" s="44">
        <v>0</v>
      </c>
      <c r="K33" s="45">
        <v>8.1000000000000003E-2</v>
      </c>
      <c r="L33" s="41">
        <v>0</v>
      </c>
      <c r="M33" s="21">
        <v>-0.32702491430919811</v>
      </c>
      <c r="N33" s="21">
        <v>-0.30202300116603809</v>
      </c>
      <c r="O33" s="22">
        <f t="shared" si="1"/>
        <v>8.2781486994810527E-2</v>
      </c>
      <c r="P33" s="40">
        <v>-8942.2309683957192</v>
      </c>
      <c r="Q33" s="27"/>
    </row>
    <row r="34" spans="2:17" ht="75" customHeight="1" x14ac:dyDescent="0.2">
      <c r="B34" s="25" t="s">
        <v>45</v>
      </c>
      <c r="C34" s="41">
        <v>226</v>
      </c>
      <c r="D34" s="26">
        <v>0</v>
      </c>
      <c r="E34" s="45">
        <v>-0.34499999999999997</v>
      </c>
      <c r="F34" s="45">
        <v>0</v>
      </c>
      <c r="G34" s="45">
        <v>0</v>
      </c>
      <c r="H34" s="46">
        <v>115.34</v>
      </c>
      <c r="I34" s="46">
        <v>0</v>
      </c>
      <c r="J34" s="44">
        <v>0</v>
      </c>
      <c r="K34" s="45">
        <v>0</v>
      </c>
      <c r="L34" s="41">
        <v>0</v>
      </c>
      <c r="M34" s="21" t="s">
        <v>92</v>
      </c>
      <c r="N34" s="21">
        <v>0</v>
      </c>
      <c r="O34" s="22">
        <f t="shared" si="1"/>
        <v>0</v>
      </c>
      <c r="P34" s="40" t="s">
        <v>92</v>
      </c>
      <c r="Q34" s="27"/>
    </row>
    <row r="35" spans="2:17" ht="75" customHeight="1" x14ac:dyDescent="0.2">
      <c r="B35" s="25" t="s">
        <v>36</v>
      </c>
      <c r="C35" s="41">
        <v>28</v>
      </c>
      <c r="D35" s="26">
        <v>0</v>
      </c>
      <c r="E35" s="45">
        <v>-2.0720000000000001</v>
      </c>
      <c r="F35" s="45">
        <v>-0.35799999999999998</v>
      </c>
      <c r="G35" s="45">
        <v>-0.03</v>
      </c>
      <c r="H35" s="46">
        <v>115.34</v>
      </c>
      <c r="I35" s="46">
        <v>0</v>
      </c>
      <c r="J35" s="44">
        <v>0</v>
      </c>
      <c r="K35" s="45">
        <v>8.1000000000000003E-2</v>
      </c>
      <c r="L35" s="41">
        <v>0</v>
      </c>
      <c r="M35" s="21">
        <v>-0.44124815919662685</v>
      </c>
      <c r="N35" s="21">
        <v>-0.40277941916902266</v>
      </c>
      <c r="O35" s="22">
        <f t="shared" si="1"/>
        <v>9.550820671763556E-2</v>
      </c>
      <c r="P35" s="40">
        <v>-16207.656029164176</v>
      </c>
      <c r="Q35" s="27"/>
    </row>
    <row r="36" spans="2:17" ht="75" customHeight="1" x14ac:dyDescent="0.2">
      <c r="B36" s="25" t="s">
        <v>46</v>
      </c>
      <c r="C36" s="41">
        <v>228</v>
      </c>
      <c r="D36" s="26">
        <v>0</v>
      </c>
      <c r="E36" s="45">
        <v>-2.0720000000000001</v>
      </c>
      <c r="F36" s="45">
        <v>-0.35799999999999998</v>
      </c>
      <c r="G36" s="45">
        <v>-0.03</v>
      </c>
      <c r="H36" s="46">
        <v>115.34</v>
      </c>
      <c r="I36" s="46">
        <v>0</v>
      </c>
      <c r="J36" s="44">
        <v>0</v>
      </c>
      <c r="K36" s="45">
        <v>0</v>
      </c>
      <c r="L36" s="41">
        <v>0</v>
      </c>
      <c r="M36" s="21" t="s">
        <v>92</v>
      </c>
      <c r="N36" s="21">
        <v>0</v>
      </c>
      <c r="O36" s="22">
        <f t="shared" si="1"/>
        <v>0</v>
      </c>
      <c r="P36" s="40" t="s">
        <v>92</v>
      </c>
      <c r="Q36" s="27"/>
    </row>
  </sheetData>
  <customSheetViews>
    <customSheetView guid="{7054AD83-FA57-4245-B815-A602C0B540A7}" scale="80" showGridLines="0" fitToPage="1">
      <pane xSplit="3" ySplit="5" topLeftCell="O6" activePane="bottomRight" state="frozen"/>
      <selection pane="bottomRight" activeCell="R6" sqref="R6"/>
      <pageMargins left="0.31496062992125984" right="0.31496062992125984" top="0.74803149606299213" bottom="0.74803149606299213" header="0.31496062992125984" footer="0.31496062992125984"/>
      <pageSetup paperSize="9" scale="32" fitToHeight="0" orientation="landscape" r:id="rId1"/>
    </customSheetView>
  </customSheetViews>
  <mergeCells count="2">
    <mergeCell ref="B2:L2"/>
    <mergeCell ref="M2:Q2"/>
  </mergeCells>
  <conditionalFormatting sqref="E4:K36">
    <cfRule type="cellIs" dxfId="7" priority="21" stopIfTrue="1" operator="equal">
      <formula>0</formula>
    </cfRule>
    <cfRule type="cellIs" dxfId="6" priority="22" stopIfTrue="1" operator="equal">
      <formula>""</formula>
    </cfRule>
  </conditionalFormatting>
  <conditionalFormatting sqref="S4:S22">
    <cfRule type="cellIs" dxfId="5" priority="13" operator="equal">
      <formula>"O"</formula>
    </cfRule>
    <cfRule type="cellIs" dxfId="4" priority="14" operator="equal">
      <formula>"P"</formula>
    </cfRule>
  </conditionalFormatting>
  <conditionalFormatting sqref="C5:C36">
    <cfRule type="cellIs" dxfId="3" priority="3" stopIfTrue="1" operator="equal">
      <formula>0</formula>
    </cfRule>
    <cfRule type="cellIs" dxfId="2" priority="4" stopIfTrue="1" operator="equal">
      <formula>""</formula>
    </cfRule>
  </conditionalFormatting>
  <conditionalFormatting sqref="L5:L36">
    <cfRule type="cellIs" dxfId="1" priority="1" stopIfTrue="1" operator="equal">
      <formula>0</formula>
    </cfRule>
    <cfRule type="cellIs" dxfId="0" priority="2" stopIfTrue="1" operator="equal">
      <formula>""</formula>
    </cfRule>
  </conditionalFormatting>
  <pageMargins left="0.31496062992125984" right="0.31496062992125984" top="0.74803149606299213" bottom="0.74803149606299213" header="0.31496062992125984" footer="0.31496062992125984"/>
  <pageSetup paperSize="9" scale="2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Overview</vt:lpstr>
      <vt:lpstr>Detailed Breakdown</vt:lpstr>
      <vt:lpstr>Summary</vt:lpstr>
      <vt:lpstr>'Detailed Breakdown'!Print_Area</vt:lpstr>
      <vt:lpstr>Summary!Print_Area</vt:lpstr>
      <vt:lpstr>Summary!Print_Titles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Enzor, Andrew</cp:lastModifiedBy>
  <cp:lastPrinted>2014-12-18T13:58:49Z</cp:lastPrinted>
  <dcterms:created xsi:type="dcterms:W3CDTF">2012-04-17T13:56:47Z</dcterms:created>
  <dcterms:modified xsi:type="dcterms:W3CDTF">2018-12-19T12:56:25Z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LPManualFileClassification">
    <vt:lpwstr>{0F742C78-7CA1-4A83-96D0-F7EDA8C31D24}</vt:lpwstr>
  </property>
  <property fmtid="{D5CDD505-2E9C-101B-9397-08002B2CF9AE}" pid="4" name="DLPManualFileClassificationLastModifiedBy">
    <vt:lpwstr>AD03\kara.burke</vt:lpwstr>
  </property>
  <property fmtid="{D5CDD505-2E9C-101B-9397-08002B2CF9AE}" pid="5" name="DLPManualFileClassificationLastModificationDate">
    <vt:lpwstr>1544185926</vt:lpwstr>
  </property>
  <property fmtid="{D5CDD505-2E9C-101B-9397-08002B2CF9AE}" pid="6" name="DLPManualFileClassificationVersion">
    <vt:lpwstr>11.0.400.15</vt:lpwstr>
  </property>
</Properties>
</file>