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30" windowHeight="5535" activeTab="2"/>
  </bookViews>
  <sheets>
    <sheet name="Overview" sheetId="1" r:id="rId1"/>
    <sheet name="Detailed Breakdown" sheetId="2" r:id="rId2"/>
    <sheet name="Summary" sheetId="3" r:id="rId3"/>
  </sheets>
  <definedNames>
    <definedName name="_xlnm.Print_Area" localSheetId="1">'Detailed Breakdown'!$B$2:$AP$53</definedName>
    <definedName name="_xlnm.Print_Area" localSheetId="2">Summary!$A$1:$S$36</definedName>
    <definedName name="_xlnm.Print_Titles" localSheetId="2">Summary!$3:$3</definedName>
    <definedName name="Z_7054AD83_FA57_4245_B815_A602C0B540A7_.wvu.PrintArea" localSheetId="1" hidden="1">'Detailed Breakdown'!$B$2:$AP$53</definedName>
  </definedNames>
  <calcPr calcId="145621"/>
  <customWorkbookViews>
    <customWorkbookView name="Enzor, Andrew - Personal View" guid="{7054AD83-FA57-4245-B815-A602C0B540A7}" mergeInterval="0" personalView="1" maximized="1" windowWidth="1362" windowHeight="469" activeSheetId="3"/>
  </customWorkbookViews>
</workbook>
</file>

<file path=xl/calcChain.xml><?xml version="1.0" encoding="utf-8"?>
<calcChain xmlns="http://schemas.openxmlformats.org/spreadsheetml/2006/main">
  <c r="AI28" i="2" l="1"/>
  <c r="AK28" i="2"/>
  <c r="AM28" i="2"/>
  <c r="AO28" i="2"/>
  <c r="D1" i="3" l="1"/>
  <c r="E1" i="3" l="1"/>
  <c r="F1" i="3" s="1"/>
  <c r="G1" i="3" l="1"/>
  <c r="H1" i="3" l="1"/>
  <c r="G28" i="2"/>
  <c r="I28" i="2"/>
  <c r="K28" i="2"/>
  <c r="M28" i="2"/>
  <c r="O28" i="2"/>
  <c r="Q28" i="2"/>
  <c r="S28" i="2"/>
  <c r="U28" i="2"/>
  <c r="W28" i="2"/>
  <c r="E28" i="2"/>
  <c r="I1" i="3" l="1"/>
  <c r="AC28" i="2"/>
  <c r="K1" i="3" l="1"/>
  <c r="AG28" i="2"/>
  <c r="AE28" i="2"/>
  <c r="Y28" i="2"/>
  <c r="O6" i="3" l="1"/>
  <c r="O9" i="3"/>
  <c r="O25" i="3"/>
  <c r="O32" i="3"/>
  <c r="O13" i="3"/>
  <c r="O17" i="3"/>
  <c r="O5" i="3"/>
  <c r="O21" i="3"/>
  <c r="O4" i="3"/>
  <c r="O34" i="3"/>
  <c r="O11" i="3"/>
  <c r="O16" i="3"/>
  <c r="O29" i="3"/>
  <c r="O31" i="3"/>
  <c r="O10" i="3"/>
  <c r="O19" i="3"/>
  <c r="O35" i="3"/>
  <c r="O20" i="3"/>
  <c r="O7" i="3"/>
  <c r="O23" i="3"/>
  <c r="O27" i="3" l="1"/>
  <c r="O15" i="3"/>
  <c r="O18" i="3"/>
  <c r="O26" i="3"/>
  <c r="O33" i="3"/>
  <c r="O36" i="3"/>
  <c r="O24" i="3"/>
  <c r="O8" i="3"/>
  <c r="O22" i="3"/>
  <c r="O30" i="3"/>
  <c r="O14" i="3"/>
  <c r="O28" i="3"/>
  <c r="O12" i="3"/>
</calcChain>
</file>

<file path=xl/sharedStrings.xml><?xml version="1.0" encoding="utf-8"?>
<sst xmlns="http://schemas.openxmlformats.org/spreadsheetml/2006/main" count="256" uniqueCount="121">
  <si>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</si>
  <si>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</si>
  <si>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</si>
  <si>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</si>
  <si>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</si>
  <si>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</si>
  <si>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</si>
  <si>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</si>
  <si>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</si>
  <si>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</si>
  <si>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</si>
  <si>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</si>
  <si>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</si>
  <si>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</si>
  <si>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</si>
  <si>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</si>
  <si>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</si>
  <si>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Table 1037 - LDNO discounts</t>
  </si>
  <si>
    <t>Commentary</t>
  </si>
  <si>
    <t>Open LLFCs</t>
  </si>
  <si>
    <t>PCs</t>
  </si>
  <si>
    <t>Unit rate 1 
p/kWh</t>
  </si>
  <si>
    <t>Unit rate 2
p/kWh</t>
  </si>
  <si>
    <t>Unit rate 3
p/kWh</t>
  </si>
  <si>
    <t>Capacity charge
p/kVA/day</t>
  </si>
  <si>
    <t>Reactive 
power charge 
p/kVArh</t>
  </si>
  <si>
    <t>Closed LLFCs</t>
  </si>
  <si>
    <t>Percentage
change
%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</si>
  <si>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</si>
  <si>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</si>
  <si>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</si>
  <si>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</si>
  <si>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</si>
  <si>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</si>
  <si>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</si>
  <si>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</si>
  <si>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Information on the Tariff Movement Explanation (TME) Template</t>
  </si>
  <si>
    <t>LV Network Domestic</t>
  </si>
  <si>
    <t>LV Network Non-Domestic Non-CT</t>
  </si>
  <si>
    <t>LV Generation NHH or Aggregate HH</t>
  </si>
  <si>
    <t>LV Generation Intermittent no RP charge</t>
  </si>
  <si>
    <t>LV Generation Non-Intermittent no RP charge</t>
  </si>
  <si>
    <t>LV Sub Generation Intermittent no RP charge</t>
  </si>
  <si>
    <t>LV Sub Generation Non-Intermittent no RP charge</t>
  </si>
  <si>
    <t>HV Generation Intermittent no RP charge</t>
  </si>
  <si>
    <t>HV Generation Non-Intermittent no RP charge</t>
  </si>
  <si>
    <t>Fixed charge
p/MPAN/ day</t>
  </si>
  <si>
    <t>Excess
capacity charge
p/kVA/day</t>
  </si>
  <si>
    <t>2019/20 Average p/kWh</t>
  </si>
  <si>
    <t>NHH UMS Category A</t>
  </si>
  <si>
    <t>NHH UMS Category B</t>
  </si>
  <si>
    <t>NHH UMS Category C</t>
  </si>
  <si>
    <t>NHH UMS Category D</t>
  </si>
  <si>
    <t>The 'Detailed Breakdown' worksheet initially shows the impact of updating each CDCM input table in turn, with the top tables (rows 7 to 25) showing the cumulative impact of all updates to that point, and the bottom tables (rows 31 to 49) the isolated impact of that step alone. Variances from a single step of more than ±5% are highlighted in red, and of more than ±3% highlighted in blue. The commentary (row 52) gives more detail on the update which has been carried out.</t>
  </si>
  <si>
    <t>Input 103-A: Diversity allowance</t>
  </si>
  <si>
    <t>Input 103-D: Peaking probabilities by network level</t>
  </si>
  <si>
    <t>Input 103-A: Average kVAr by kVA</t>
  </si>
  <si>
    <t>Input 103-A: Loss adjustment factors</t>
  </si>
  <si>
    <t>Input 103-A: Proportion of load through 132kV/HV</t>
  </si>
  <si>
    <t>Input 103-C: 500MW model</t>
  </si>
  <si>
    <t>Input 102-D: Service model asset values</t>
  </si>
  <si>
    <t>Input 104-B: LDNO discount inputs</t>
  </si>
  <si>
    <t>Input 104-F: Other expenditure</t>
  </si>
  <si>
    <t>Input 104-D: Days in charging year</t>
  </si>
  <si>
    <t>Input 104-D: Rate of return</t>
  </si>
  <si>
    <t>Input 104-E: Transmission Exit Charges</t>
  </si>
  <si>
    <t>Input 103-B: Customer contributions under current connection charging policy</t>
  </si>
  <si>
    <t>Input 102-B: Volume forecasts for the charging year</t>
  </si>
  <si>
    <t>Input 104-C: CDCM target revenue</t>
  </si>
  <si>
    <t>Input 102-A: Load factor</t>
  </si>
  <si>
    <t>Input 102-A: Coincidence factor</t>
  </si>
  <si>
    <t>Input 102-C: Split of units by distribution timeband</t>
  </si>
  <si>
    <t>Input 104-A: Inputs by distribution timeband</t>
  </si>
  <si>
    <t>2020/21 Average p/kWh</t>
  </si>
  <si>
    <t>2020/21 Typical Annual Bill (£)</t>
  </si>
  <si>
    <t>The 'Summary' worksheet shows the tariffs for each customer group, the average p/kWh for both 2019/20 and 2020/21 and the variance between the two, and a forecast of the total annual charge for 2020/21, along with commentary detailing the main drivers for change.</t>
  </si>
  <si>
    <t>Updated from 2019/20 values to the latest available information.</t>
  </si>
  <si>
    <t>Losses updated using the latest available information from our 2018 losses submission.</t>
  </si>
  <si>
    <t>LDNO discounts vary slightly from those used for 2019/20 charges, due to changes to the HV and LV split values, and due to DCP 306.</t>
  </si>
  <si>
    <t>Load factors updated based on the latest available three years of consumption data (2015/16, 2016/17 and 2017/18).</t>
  </si>
  <si>
    <t>Coincidence factors updated based on the latest available three years of consumption data (2015/16, 2016/17 and 2017/18).</t>
  </si>
  <si>
    <t>Updated forecast of 2020/21 exit charges.</t>
  </si>
  <si>
    <t>Updated view of 2020/21 Direct and Indirect Costs, and updated forecast of 2020/21 Network Rates.</t>
  </si>
  <si>
    <t>Input values have been updated based on 2015/16, 2016/17 and 2017/18 consumption data.</t>
  </si>
  <si>
    <t>Updated for number of hours in timebands for 2020/21.</t>
  </si>
  <si>
    <t>Updated forecast of 2020/21 units.</t>
  </si>
  <si>
    <t>Updated forecast of 2020/21 allowances.</t>
  </si>
  <si>
    <t>Updated days in charging year for 2020/21.</t>
  </si>
  <si>
    <t>Northern Powergrid (Northeast) Ltd - April 2020 - LV/HV Final charges</t>
  </si>
  <si>
    <t>Rate of return amended from 4.02% (2019/20) to 3.79% (2020/21).</t>
  </si>
  <si>
    <t>New Models</t>
  </si>
  <si>
    <t/>
  </si>
  <si>
    <t>998, 999</t>
  </si>
  <si>
    <t>5-8</t>
  </si>
  <si>
    <t>554 &amp; 555</t>
  </si>
  <si>
    <t>8&amp;0</t>
  </si>
  <si>
    <t>The Domestic Unrestricted customer group is seeing an increase of 7.1%. This is primarily as a result of an increase of 4.2% driven by increased allowed revenue, an increase of 2.0% driven by updated direct and indirect costs, and an increase of 1.7% driven by the volumes forecast.</t>
  </si>
  <si>
    <t>The Domestic Two Rate customer group is seeing an increase of 5.4%. This is primarily as a result of an increase of 5.6% driven by increased allowed revenue.</t>
  </si>
  <si>
    <t>The Small Non Domestic Unrestricted customer group is seeing an increase of 8.2%. This is primarily as a result of an increase of 5.0% driven by increased allowed revenue.</t>
  </si>
  <si>
    <t>The Small Non Domestic Two Rate customer group is seeing an increase of 6.3%. This is primarily as a result of an increase of 5.9% driven by increased allowed revenue, and an increase of 2.8% driven by the coincidence factor.</t>
  </si>
  <si>
    <t>The LV Medium Non-Domestic customer group is seeing an increase of 6.5%. This is primarily as a result of an increase of 5.5% driven by increased allowed revenue, and an increase of 1.2% driven by the volumes forecast.</t>
  </si>
  <si>
    <t>The LV Sub Medium Non-Domestic customer group is seeing an increase of 12.0%. This is primarily as a result of an increase of 5.7% driven by increased allowed revenue, an increase of 3.4% driven by the coincidence factor, and an increase of 2.9% driven by the load factor.</t>
  </si>
  <si>
    <t>The HV Medium Non-Domestic customer group is seeing an increase of 3.6%. This is primarily as a result of an increase of 6.1% driven by increased allowed revenue.</t>
  </si>
  <si>
    <t>The LV Network Domestic customer group is seeing an increase of 7.5%. This is primarily as a result of an increase of 4.3% driven by increased allowed revenue, and an increase of 2.4% driven by updated direct and indirect costs.</t>
  </si>
  <si>
    <t>The LV Network Non-Domestic Non-CT customer group is seeing an increase of 6.9%. This is primarily as a result of an increase of 5.5% driven by increased allowed revenue, and an increase of 1.3% driven by the coincidence factor.</t>
  </si>
  <si>
    <t>The LV Sub HH Metered customer group is seeing an increase of 4.6%. This is primarily as a result of an increase of 6.4% driven by increased allowed revenue.</t>
  </si>
  <si>
    <t>The HV HH Metered customer group is seeing an increase of 5.1%. This is primarily as a result of an increase of 7.1% driven by increased allowed revenue.</t>
  </si>
  <si>
    <t>Effect of change to new CDCM model.</t>
  </si>
  <si>
    <t>This workbook is intended to give further detail on the information published in the CDCM model, and to give an appreciation of which areas are the main drivers for year-on-year changes in tariffs.</t>
  </si>
  <si>
    <t>Updated based on 2015/16, 2016/17 and 2017/18 network data.</t>
  </si>
  <si>
    <t>Updated based on 2017/18 network data.</t>
  </si>
  <si>
    <t>No change - input remains zero as there are no 132kV/HV assets in our 500MW Model.</t>
  </si>
  <si>
    <t>No change - this input was the subject of DCP 243, which at the time of calculating charges was with Ofgem for decision.</t>
  </si>
  <si>
    <t>The LV HH Metered customer group is seeing a decrease of 0.7%. This is primarily as a result of a decrease of 6.4% driven by the volumes forecast, offset by an increase of 5.4% driven by increased allowed revenue, and an increase of 1.1% driven by the coincidence factor.</t>
  </si>
  <si>
    <t>The NHH UMS Category A customer group is seeing an increase of 2.1%. This is primarily as a result of an increase of 6.5% driven by increased allowed revenue, and an increase of 1.1% driven by the volumes forecast, offset by a decrease of 3.4% driven by other expenditure.</t>
  </si>
  <si>
    <t>The NHH UMS Category C customer group is seeing an increase of 2.6%. This is primarily as a result of an increase of 3.9% driven by increased allowed revenue, an increase of 1.4% driven by the volumes forecast, and an increase of 1.2% driven by the 500MW model, offset by a decrease of 3.0% driven by the load factor.</t>
  </si>
  <si>
    <t>The NHH UMS Category D customer group is seeing an increase of 2.3%. This is primarily as a result of an increase of 7.3% driven by increased allowed revenue, and an increase of 1.0% driven by the volumes forecast, offset by a decrease of 4.0% driven by other expenditure, and a decrease of 1.7% driven by the load factor.</t>
  </si>
  <si>
    <t>The NHH UMS Category B customer group is seeing an increase of 1.9%. This is primarily as a result of an increase of 5.6% driven by increased allowed revenue, and an increase of 1.2% driven by the volumes forecast, offset by a decrease of 2.3% driven by the load factor, and a decrease of 1.8% driven by other expenditure.</t>
  </si>
  <si>
    <t>The LV UMS (Pseudo HH Metered) customer group is seeing an increase of 1.9%. This is primarily as a result of an increase of 5.7% driven by increased allowed revenue, and an increase of 1.1% driven by the volumes forecast, offset by a decrease of 2.3% driven by the load factor, and a decrease of 1.8% driven by other expenditure.</t>
  </si>
  <si>
    <t>The Domestic Off Peak (related MPAN) customer group is seeing an increase of 0.6%. This is primarily as a result of an increase of 10.2% driven by increased allowed revenue, offset by a decrease of 8.4% driven by other expenditure.</t>
  </si>
  <si>
    <t>The Small Non Domestic Off Peak (related MPAN) customer group is seeing an increase of 3.5%. This is primarily as a result of an increase of 9.8% driven by increased allowed revenue, offset by a decrease of 7.6% driven by other expenditure.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</si>
</sst>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%"/>
    <numFmt numFmtId="165" formatCode="0.000"/>
    <numFmt numFmtId="166" formatCode="0.000%"/>
    <numFmt numFmtId="167" formatCode="0.000;[Red]\-0.000;;"/>
    <numFmt numFmtId="168" formatCode="[Blue]\+0.0%;[Red]\-0.0%;;"/>
    <numFmt numFmtId="169" formatCode="#,##0.000;[Red]\(#,##0.000\);;"/>
    <numFmt numFmtId="170" formatCode="0.0000000000000000000000000000%"/>
    <numFmt numFmtId="171" formatCode="#,##0.00;[Red]\(#,##0.00\);"/>
    <numFmt numFmtId="172" formatCode="0;\-0;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Wingdings 2"/>
      <family val="1"/>
      <charset val="2"/>
    </font>
    <font>
      <b/>
      <sz val="11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10024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1" applyFont="1"/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166" fontId="3" fillId="0" borderId="0" xfId="1" applyNumberFormat="1" applyFont="1"/>
    <xf numFmtId="0" fontId="4" fillId="2" borderId="5" xfId="2" applyFont="1" applyFill="1" applyBorder="1" applyAlignment="1">
      <alignment vertical="center"/>
    </xf>
    <xf numFmtId="0" fontId="9" fillId="0" borderId="0" xfId="0" applyFont="1"/>
    <xf numFmtId="0" fontId="5" fillId="3" borderId="12" xfId="1" applyFont="1" applyFill="1" applyBorder="1" applyAlignment="1">
      <alignment horizontal="center" vertical="center"/>
    </xf>
    <xf numFmtId="0" fontId="6" fillId="3" borderId="12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vertical="center"/>
    </xf>
    <xf numFmtId="0" fontId="4" fillId="2" borderId="9" xfId="2" applyFont="1" applyFill="1" applyBorder="1" applyAlignment="1">
      <alignment vertical="center"/>
    </xf>
    <xf numFmtId="0" fontId="4" fillId="2" borderId="10" xfId="2" applyFont="1" applyFill="1" applyBorder="1" applyAlignment="1">
      <alignment vertical="center"/>
    </xf>
    <xf numFmtId="0" fontId="9" fillId="0" borderId="0" xfId="2" applyFont="1" applyFill="1" applyBorder="1" applyAlignment="1" applyProtection="1">
      <alignment vertical="center"/>
    </xf>
    <xf numFmtId="0" fontId="10" fillId="0" borderId="0" xfId="4" applyFont="1" applyAlignment="1" applyProtection="1">
      <alignment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15" fillId="0" borderId="0" xfId="2" applyFont="1" applyFill="1" applyBorder="1" applyAlignment="1" applyProtection="1">
      <alignment horizontal="center" vertical="center"/>
    </xf>
    <xf numFmtId="0" fontId="16" fillId="2" borderId="5" xfId="2" applyFont="1" applyFill="1" applyBorder="1" applyAlignment="1" applyProtection="1">
      <alignment horizontal="center" vertical="center" wrapText="1"/>
    </xf>
    <xf numFmtId="0" fontId="10" fillId="0" borderId="0" xfId="4" applyFont="1" applyAlignment="1" applyProtection="1">
      <alignment horizontal="center" vertical="center" wrapText="1"/>
    </xf>
    <xf numFmtId="0" fontId="16" fillId="2" borderId="19" xfId="2" applyFont="1" applyFill="1" applyBorder="1" applyAlignment="1" applyProtection="1">
      <alignment vertical="center" wrapText="1"/>
    </xf>
    <xf numFmtId="49" fontId="11" fillId="5" borderId="19" xfId="2" applyNumberFormat="1" applyFont="1" applyFill="1" applyBorder="1" applyAlignment="1" applyProtection="1">
      <alignment horizontal="center" vertical="center" wrapText="1"/>
    </xf>
    <xf numFmtId="169" fontId="11" fillId="4" borderId="5" xfId="2" applyNumberFormat="1" applyFont="1" applyFill="1" applyBorder="1" applyAlignment="1" applyProtection="1">
      <alignment horizontal="center" vertical="center" wrapText="1"/>
    </xf>
    <xf numFmtId="168" fontId="11" fillId="4" borderId="5" xfId="3" applyNumberFormat="1" applyFont="1" applyFill="1" applyBorder="1" applyAlignment="1" applyProtection="1">
      <alignment horizontal="center" vertical="center" wrapText="1"/>
    </xf>
    <xf numFmtId="0" fontId="11" fillId="4" borderId="5" xfId="2" applyFont="1" applyFill="1" applyBorder="1" applyAlignment="1" applyProtection="1">
      <alignment horizontal="left" vertical="center" wrapText="1"/>
    </xf>
    <xf numFmtId="170" fontId="18" fillId="0" borderId="0" xfId="4" applyNumberFormat="1" applyFont="1" applyAlignment="1" applyProtection="1">
      <alignment horizontal="center" vertical="center"/>
    </xf>
    <xf numFmtId="0" fontId="16" fillId="2" borderId="5" xfId="2" applyFont="1" applyFill="1" applyBorder="1" applyAlignment="1" applyProtection="1">
      <alignment vertical="center" wrapText="1"/>
    </xf>
    <xf numFmtId="0" fontId="11" fillId="5" borderId="5" xfId="2" applyNumberFormat="1" applyFont="1" applyFill="1" applyBorder="1" applyAlignment="1" applyProtection="1">
      <alignment horizontal="center" vertical="center" wrapText="1"/>
    </xf>
    <xf numFmtId="0" fontId="11" fillId="13" borderId="5" xfId="2" applyFont="1" applyFill="1" applyBorder="1" applyAlignment="1" applyProtection="1">
      <alignment horizontal="center" vertical="center" wrapText="1"/>
    </xf>
    <xf numFmtId="164" fontId="3" fillId="4" borderId="13" xfId="2" applyNumberFormat="1" applyFont="1" applyFill="1" applyBorder="1" applyAlignment="1">
      <alignment horizontal="right" vertical="center"/>
    </xf>
    <xf numFmtId="165" fontId="3" fillId="4" borderId="14" xfId="2" applyNumberFormat="1" applyFont="1" applyFill="1" applyBorder="1" applyAlignment="1">
      <alignment horizontal="right" vertical="center"/>
    </xf>
    <xf numFmtId="164" fontId="3" fillId="4" borderId="15" xfId="2" applyNumberFormat="1" applyFont="1" applyFill="1" applyBorder="1" applyAlignment="1">
      <alignment horizontal="right" vertical="center"/>
    </xf>
    <xf numFmtId="165" fontId="3" fillId="4" borderId="16" xfId="2" applyNumberFormat="1" applyFont="1" applyFill="1" applyBorder="1" applyAlignment="1">
      <alignment horizontal="right" vertical="center"/>
    </xf>
    <xf numFmtId="164" fontId="3" fillId="4" borderId="17" xfId="2" applyNumberFormat="1" applyFont="1" applyFill="1" applyBorder="1" applyAlignment="1">
      <alignment horizontal="right" vertical="center"/>
    </xf>
    <xf numFmtId="165" fontId="3" fillId="4" borderId="18" xfId="2" applyNumberFormat="1" applyFont="1" applyFill="1" applyBorder="1" applyAlignment="1">
      <alignment horizontal="right" vertical="center"/>
    </xf>
    <xf numFmtId="164" fontId="3" fillId="7" borderId="13" xfId="2" applyNumberFormat="1" applyFont="1" applyFill="1" applyBorder="1" applyAlignment="1">
      <alignment horizontal="right" vertical="center"/>
    </xf>
    <xf numFmtId="165" fontId="3" fillId="6" borderId="14" xfId="2" applyNumberFormat="1" applyFont="1" applyFill="1" applyBorder="1" applyAlignment="1">
      <alignment horizontal="right" vertical="center"/>
    </xf>
    <xf numFmtId="164" fontId="3" fillId="7" borderId="15" xfId="2" applyNumberFormat="1" applyFont="1" applyFill="1" applyBorder="1" applyAlignment="1">
      <alignment horizontal="right" vertical="center"/>
    </xf>
    <xf numFmtId="165" fontId="3" fillId="6" borderId="16" xfId="2" applyNumberFormat="1" applyFont="1" applyFill="1" applyBorder="1" applyAlignment="1">
      <alignment horizontal="right" vertical="center"/>
    </xf>
    <xf numFmtId="164" fontId="3" fillId="7" borderId="17" xfId="2" applyNumberFormat="1" applyFont="1" applyFill="1" applyBorder="1" applyAlignment="1">
      <alignment horizontal="right" vertical="center"/>
    </xf>
    <xf numFmtId="165" fontId="3" fillId="6" borderId="18" xfId="2" applyNumberFormat="1" applyFont="1" applyFill="1" applyBorder="1" applyAlignment="1">
      <alignment horizontal="right" vertical="center"/>
    </xf>
    <xf numFmtId="171" fontId="11" fillId="4" borderId="5" xfId="2" applyNumberFormat="1" applyFont="1" applyFill="1" applyBorder="1" applyAlignment="1" applyProtection="1">
      <alignment horizontal="center" vertical="center" wrapText="1"/>
    </xf>
    <xf numFmtId="172" fontId="11" fillId="4" borderId="19" xfId="2" quotePrefix="1" applyNumberFormat="1" applyFont="1" applyFill="1" applyBorder="1" applyAlignment="1" applyProtection="1">
      <alignment horizontal="center" vertical="center" wrapText="1"/>
    </xf>
    <xf numFmtId="167" fontId="1" fillId="10" borderId="19" xfId="2" applyNumberFormat="1" applyFont="1" applyFill="1" applyBorder="1" applyAlignment="1" applyProtection="1">
      <alignment horizontal="center" vertical="center"/>
    </xf>
    <xf numFmtId="167" fontId="11" fillId="11" borderId="19" xfId="2" applyNumberFormat="1" applyFont="1" applyFill="1" applyBorder="1" applyAlignment="1" applyProtection="1">
      <alignment horizontal="center" vertical="center"/>
    </xf>
    <xf numFmtId="167" fontId="1" fillId="12" borderId="19" xfId="2" applyNumberFormat="1" applyFont="1" applyFill="1" applyBorder="1" applyAlignment="1" applyProtection="1">
      <alignment horizontal="center" vertical="center"/>
    </xf>
    <xf numFmtId="167" fontId="1" fillId="10" borderId="5" xfId="2" applyNumberFormat="1" applyFont="1" applyFill="1" applyBorder="1" applyAlignment="1" applyProtection="1">
      <alignment horizontal="center" vertical="center"/>
    </xf>
    <xf numFmtId="167" fontId="1" fillId="12" borderId="5" xfId="2" applyNumberFormat="1" applyFont="1" applyFill="1" applyBorder="1" applyAlignment="1" applyProtection="1">
      <alignment horizontal="center" vertical="center"/>
    </xf>
    <xf numFmtId="0" fontId="19" fillId="14" borderId="20" xfId="0" applyFont="1" applyFill="1" applyBorder="1" applyAlignment="1">
      <alignment horizontal="center"/>
    </xf>
    <xf numFmtId="0" fontId="19" fillId="14" borderId="21" xfId="0" applyFont="1" applyFill="1" applyBorder="1" applyAlignment="1">
      <alignment horizontal="center"/>
    </xf>
    <xf numFmtId="0" fontId="19" fillId="14" borderId="22" xfId="0" applyFont="1" applyFill="1" applyBorder="1" applyAlignment="1">
      <alignment horizontal="center"/>
    </xf>
    <xf numFmtId="0" fontId="9" fillId="15" borderId="23" xfId="0" applyFont="1" applyFill="1" applyBorder="1" applyAlignment="1">
      <alignment horizontal="left" vertical="center" wrapText="1"/>
    </xf>
    <xf numFmtId="0" fontId="9" fillId="15" borderId="24" xfId="0" applyFont="1" applyFill="1" applyBorder="1" applyAlignment="1">
      <alignment horizontal="left" vertical="center" wrapText="1"/>
    </xf>
    <xf numFmtId="0" fontId="9" fillId="15" borderId="25" xfId="0" applyFont="1" applyFill="1" applyBorder="1" applyAlignment="1">
      <alignment horizontal="left" vertical="center" wrapText="1"/>
    </xf>
    <xf numFmtId="0" fontId="9" fillId="15" borderId="26" xfId="0" applyFont="1" applyFill="1" applyBorder="1" applyAlignment="1">
      <alignment horizontal="left" vertical="center" wrapText="1"/>
    </xf>
    <xf numFmtId="0" fontId="9" fillId="15" borderId="0" xfId="0" applyFont="1" applyFill="1" applyBorder="1" applyAlignment="1">
      <alignment horizontal="left" vertical="center" wrapText="1"/>
    </xf>
    <xf numFmtId="0" fontId="9" fillId="15" borderId="27" xfId="0" applyFont="1" applyFill="1" applyBorder="1" applyAlignment="1">
      <alignment horizontal="left" vertical="center" wrapText="1"/>
    </xf>
    <xf numFmtId="0" fontId="9" fillId="15" borderId="28" xfId="0" applyFont="1" applyFill="1" applyBorder="1" applyAlignment="1">
      <alignment horizontal="left" vertical="center" wrapText="1"/>
    </xf>
    <xf numFmtId="0" fontId="9" fillId="15" borderId="29" xfId="0" applyFont="1" applyFill="1" applyBorder="1" applyAlignment="1">
      <alignment horizontal="left" vertical="center" wrapText="1"/>
    </xf>
    <xf numFmtId="0" fontId="9" fillId="15" borderId="30" xfId="0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6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0" fontId="12" fillId="8" borderId="6" xfId="5" applyNumberFormat="1" applyFont="1" applyFill="1" applyBorder="1" applyAlignment="1" applyProtection="1">
      <alignment horizontal="center" vertical="center" wrapText="1"/>
    </xf>
    <xf numFmtId="0" fontId="12" fillId="8" borderId="8" xfId="5" applyNumberFormat="1" applyFont="1" applyFill="1" applyBorder="1" applyAlignment="1" applyProtection="1">
      <alignment horizontal="center" vertical="center" wrapText="1"/>
    </xf>
    <xf numFmtId="0" fontId="12" fillId="8" borderId="7" xfId="5" applyNumberFormat="1" applyFont="1" applyFill="1" applyBorder="1" applyAlignment="1" applyProtection="1">
      <alignment horizontal="center" vertical="center" wrapText="1"/>
    </xf>
    <xf numFmtId="0" fontId="13" fillId="9" borderId="6" xfId="2" applyFont="1" applyFill="1" applyBorder="1" applyAlignment="1" applyProtection="1">
      <alignment horizontal="center" vertical="center"/>
    </xf>
    <xf numFmtId="0" fontId="13" fillId="9" borderId="8" xfId="2" applyFont="1" applyFill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</cellXfs>
  <cellStyles count="6">
    <cellStyle name="=C:\WINNT\SYSTEM32\COMMAND.COM 2" xfId="2"/>
    <cellStyle name="Heading 4 2" xfId="5"/>
    <cellStyle name="Normal" xfId="0" builtinId="0"/>
    <cellStyle name="Normal 2" xfId="4"/>
    <cellStyle name="Normal_Copy of WSC - CDCM Volatility YOY National - Updated Mar 11" xfId="1"/>
    <cellStyle name="Percent" xfId="3" builtinId="5"/>
  </cellStyles>
  <dxfs count="1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42</xdr:col>
      <xdr:colOff>0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9082"/>
          <a:ext cx="438435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 baseline="0">
              <a:solidFill>
                <a:schemeClr val="bg1"/>
              </a:solidFill>
            </a:rPr>
            <a:t>CDCM Tariff Movement - Northern Powergrid (Northeast) Ltd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cusa.co.uk/Public/DCUSADocuments.aspx?s=c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H19"/>
  <sheetViews>
    <sheetView showGridLines="0" workbookViewId="0">
      <selection activeCell="B15" sqref="B15:H19"/>
    </sheetView>
  </sheetViews>
  <sheetFormatPr defaultRowHeight="12.75" x14ac:dyDescent="0.2"/>
  <cols>
    <col min="1" max="1" width="2.42578125" style="6" customWidth="1"/>
    <col min="2" max="8" width="9.140625" style="6"/>
    <col min="9" max="9" width="2.42578125" style="6" customWidth="1"/>
    <col min="10" max="16384" width="9.140625" style="6"/>
  </cols>
  <sheetData>
    <row r="2" spans="2:8" ht="15" x14ac:dyDescent="0.25">
      <c r="B2" s="47" t="s">
        <v>36</v>
      </c>
      <c r="C2" s="48"/>
      <c r="D2" s="48"/>
      <c r="E2" s="48"/>
      <c r="F2" s="48"/>
      <c r="G2" s="48"/>
      <c r="H2" s="49"/>
    </row>
    <row r="3" spans="2:8" ht="12.75" customHeight="1" x14ac:dyDescent="0.2">
      <c r="B3" s="50" t="s">
        <v>108</v>
      </c>
      <c r="C3" s="51"/>
      <c r="D3" s="51"/>
      <c r="E3" s="51"/>
      <c r="F3" s="51"/>
      <c r="G3" s="51"/>
      <c r="H3" s="52"/>
    </row>
    <row r="4" spans="2:8" x14ac:dyDescent="0.2">
      <c r="B4" s="53"/>
      <c r="C4" s="54"/>
      <c r="D4" s="54"/>
      <c r="E4" s="54"/>
      <c r="F4" s="54"/>
      <c r="G4" s="54"/>
      <c r="H4" s="55"/>
    </row>
    <row r="5" spans="2:8" x14ac:dyDescent="0.2">
      <c r="B5" s="53"/>
      <c r="C5" s="54"/>
      <c r="D5" s="54"/>
      <c r="E5" s="54"/>
      <c r="F5" s="54"/>
      <c r="G5" s="54"/>
      <c r="H5" s="55"/>
    </row>
    <row r="6" spans="2:8" x14ac:dyDescent="0.2">
      <c r="B6" s="56"/>
      <c r="C6" s="57"/>
      <c r="D6" s="57"/>
      <c r="E6" s="57"/>
      <c r="F6" s="57"/>
      <c r="G6" s="57"/>
      <c r="H6" s="58"/>
    </row>
    <row r="7" spans="2:8" ht="12.75" customHeight="1" x14ac:dyDescent="0.2">
      <c r="B7" s="50" t="s">
        <v>53</v>
      </c>
      <c r="C7" s="51"/>
      <c r="D7" s="51"/>
      <c r="E7" s="51"/>
      <c r="F7" s="51"/>
      <c r="G7" s="51"/>
      <c r="H7" s="52"/>
    </row>
    <row r="8" spans="2:8" x14ac:dyDescent="0.2">
      <c r="B8" s="53"/>
      <c r="C8" s="54"/>
      <c r="D8" s="54"/>
      <c r="E8" s="54"/>
      <c r="F8" s="54"/>
      <c r="G8" s="54"/>
      <c r="H8" s="55"/>
    </row>
    <row r="9" spans="2:8" x14ac:dyDescent="0.2">
      <c r="B9" s="53"/>
      <c r="C9" s="54"/>
      <c r="D9" s="54"/>
      <c r="E9" s="54"/>
      <c r="F9" s="54"/>
      <c r="G9" s="54"/>
      <c r="H9" s="55"/>
    </row>
    <row r="10" spans="2:8" x14ac:dyDescent="0.2">
      <c r="B10" s="53"/>
      <c r="C10" s="54"/>
      <c r="D10" s="54"/>
      <c r="E10" s="54"/>
      <c r="F10" s="54"/>
      <c r="G10" s="54"/>
      <c r="H10" s="55"/>
    </row>
    <row r="11" spans="2:8" x14ac:dyDescent="0.2">
      <c r="B11" s="53"/>
      <c r="C11" s="54"/>
      <c r="D11" s="54"/>
      <c r="E11" s="54"/>
      <c r="F11" s="54"/>
      <c r="G11" s="54"/>
      <c r="H11" s="55"/>
    </row>
    <row r="12" spans="2:8" x14ac:dyDescent="0.2">
      <c r="B12" s="53"/>
      <c r="C12" s="54"/>
      <c r="D12" s="54"/>
      <c r="E12" s="54"/>
      <c r="F12" s="54"/>
      <c r="G12" s="54"/>
      <c r="H12" s="55"/>
    </row>
    <row r="13" spans="2:8" x14ac:dyDescent="0.2">
      <c r="B13" s="53"/>
      <c r="C13" s="54"/>
      <c r="D13" s="54"/>
      <c r="E13" s="54"/>
      <c r="F13" s="54"/>
      <c r="G13" s="54"/>
      <c r="H13" s="55"/>
    </row>
    <row r="14" spans="2:8" x14ac:dyDescent="0.2">
      <c r="B14" s="56"/>
      <c r="C14" s="57"/>
      <c r="D14" s="57"/>
      <c r="E14" s="57"/>
      <c r="F14" s="57"/>
      <c r="G14" s="57"/>
      <c r="H14" s="58"/>
    </row>
    <row r="15" spans="2:8" ht="12.75" customHeight="1" x14ac:dyDescent="0.2">
      <c r="B15" s="50" t="s">
        <v>75</v>
      </c>
      <c r="C15" s="51"/>
      <c r="D15" s="51"/>
      <c r="E15" s="51"/>
      <c r="F15" s="51"/>
      <c r="G15" s="51"/>
      <c r="H15" s="52"/>
    </row>
    <row r="16" spans="2:8" ht="12.75" customHeight="1" x14ac:dyDescent="0.2">
      <c r="B16" s="53"/>
      <c r="C16" s="54"/>
      <c r="D16" s="54"/>
      <c r="E16" s="54"/>
      <c r="F16" s="54"/>
      <c r="G16" s="54"/>
      <c r="H16" s="55"/>
    </row>
    <row r="17" spans="2:8" x14ac:dyDescent="0.2">
      <c r="B17" s="53"/>
      <c r="C17" s="54"/>
      <c r="D17" s="54"/>
      <c r="E17" s="54"/>
      <c r="F17" s="54"/>
      <c r="G17" s="54"/>
      <c r="H17" s="55"/>
    </row>
    <row r="18" spans="2:8" x14ac:dyDescent="0.2">
      <c r="B18" s="53"/>
      <c r="C18" s="54"/>
      <c r="D18" s="54"/>
      <c r="E18" s="54"/>
      <c r="F18" s="54"/>
      <c r="G18" s="54"/>
      <c r="H18" s="55"/>
    </row>
    <row r="19" spans="2:8" x14ac:dyDescent="0.2">
      <c r="B19" s="56"/>
      <c r="C19" s="57"/>
      <c r="D19" s="57"/>
      <c r="E19" s="57"/>
      <c r="F19" s="57"/>
      <c r="G19" s="57"/>
      <c r="H19" s="58"/>
    </row>
  </sheetData>
  <customSheetViews>
    <customSheetView guid="{7054AD83-FA57-4245-B815-A602C0B540A7}" showGridLines="0" fitToPage="1">
      <selection activeCell="C50" sqref="C50"/>
      <pageMargins left="0.7" right="0.7" top="0.75" bottom="0.75" header="0.3" footer="0.3"/>
      <pageSetup paperSize="9" scale="81" orientation="portrait" r:id="rId1"/>
    </customSheetView>
  </customSheetViews>
  <mergeCells count="4">
    <mergeCell ref="B2:H2"/>
    <mergeCell ref="B3:H6"/>
    <mergeCell ref="B7:H14"/>
    <mergeCell ref="B15:H19"/>
  </mergeCells>
  <hyperlinks>
    <hyperlink ref="A5" r:id="rId2" display="http://www.dcusa.co.uk/Public/DCUSADocuments.aspx?s=c "/>
  </hyperlinks>
  <pageMargins left="0.7" right="0.7" top="0.75" bottom="0.75" header="0.3" footer="0.3"/>
  <pageSetup paperSize="9" scale="81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AP52"/>
  <sheetViews>
    <sheetView showGridLines="0" zoomScale="80" zoomScaleNormal="80" workbookViewId="0">
      <pane xSplit="2" ySplit="5" topLeftCell="Q29" activePane="bottomRight" state="frozen"/>
      <selection pane="topRight" activeCell="C1" sqref="C1"/>
      <selection pane="bottomLeft" activeCell="A6" sqref="A6"/>
      <selection pane="bottomRight" activeCell="AO36" sqref="AO36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0.5703125" style="1" bestFit="1" customWidth="1"/>
    <col min="4" max="4" width="10" style="1" bestFit="1" customWidth="1"/>
    <col min="5" max="5" width="10.5703125" style="1" bestFit="1" customWidth="1"/>
    <col min="6" max="6" width="10" style="1" bestFit="1" customWidth="1"/>
    <col min="7" max="42" width="10.5703125" style="1" customWidth="1"/>
    <col min="43" max="16384" width="9.140625" style="1"/>
  </cols>
  <sheetData>
    <row r="2" spans="2:42" ht="45.75" customHeight="1" x14ac:dyDescent="0.25"/>
    <row r="3" spans="2:42" ht="16.5" thickBot="1" x14ac:dyDescent="0.3"/>
    <row r="4" spans="2:42" ht="97.5" customHeight="1" thickBot="1" x14ac:dyDescent="0.3">
      <c r="C4" s="59" t="s">
        <v>90</v>
      </c>
      <c r="D4" s="60"/>
      <c r="E4" s="59" t="s">
        <v>69</v>
      </c>
      <c r="F4" s="60"/>
      <c r="G4" s="59" t="s">
        <v>70</v>
      </c>
      <c r="H4" s="60"/>
      <c r="I4" s="59" t="s">
        <v>71</v>
      </c>
      <c r="J4" s="60"/>
      <c r="K4" s="59" t="s">
        <v>72</v>
      </c>
      <c r="L4" s="60"/>
      <c r="M4" s="59" t="s">
        <v>54</v>
      </c>
      <c r="N4" s="60"/>
      <c r="O4" s="59" t="s">
        <v>55</v>
      </c>
      <c r="P4" s="60"/>
      <c r="Q4" s="59" t="s">
        <v>56</v>
      </c>
      <c r="R4" s="60"/>
      <c r="S4" s="59" t="s">
        <v>57</v>
      </c>
      <c r="T4" s="60"/>
      <c r="U4" s="59" t="s">
        <v>58</v>
      </c>
      <c r="V4" s="60"/>
      <c r="W4" s="59" t="s">
        <v>59</v>
      </c>
      <c r="X4" s="60"/>
      <c r="Y4" s="59" t="s">
        <v>60</v>
      </c>
      <c r="Z4" s="60"/>
      <c r="AA4" s="59" t="s">
        <v>61</v>
      </c>
      <c r="AB4" s="60"/>
      <c r="AC4" s="59" t="s">
        <v>62</v>
      </c>
      <c r="AD4" s="60"/>
      <c r="AE4" s="59" t="s">
        <v>63</v>
      </c>
      <c r="AF4" s="60"/>
      <c r="AG4" s="59" t="s">
        <v>64</v>
      </c>
      <c r="AH4" s="60"/>
      <c r="AI4" s="59" t="s">
        <v>65</v>
      </c>
      <c r="AJ4" s="60"/>
      <c r="AK4" s="59" t="s">
        <v>66</v>
      </c>
      <c r="AL4" s="60"/>
      <c r="AM4" s="59" t="s">
        <v>67</v>
      </c>
      <c r="AN4" s="60"/>
      <c r="AO4" s="59" t="s">
        <v>68</v>
      </c>
      <c r="AP4" s="60"/>
    </row>
    <row r="5" spans="2:42" ht="63.75" thickBot="1" x14ac:dyDescent="0.3">
      <c r="B5" s="7" t="s">
        <v>0</v>
      </c>
      <c r="C5" s="2" t="s">
        <v>1</v>
      </c>
      <c r="D5" s="3" t="s">
        <v>2</v>
      </c>
      <c r="E5" s="2" t="s">
        <v>1</v>
      </c>
      <c r="F5" s="3" t="s">
        <v>2</v>
      </c>
      <c r="G5" s="2" t="s">
        <v>1</v>
      </c>
      <c r="H5" s="3" t="s">
        <v>2</v>
      </c>
      <c r="I5" s="2" t="s">
        <v>1</v>
      </c>
      <c r="J5" s="3" t="s">
        <v>2</v>
      </c>
      <c r="K5" s="2" t="s">
        <v>1</v>
      </c>
      <c r="L5" s="3" t="s">
        <v>2</v>
      </c>
      <c r="M5" s="2" t="s">
        <v>1</v>
      </c>
      <c r="N5" s="3" t="s">
        <v>2</v>
      </c>
      <c r="O5" s="2" t="s">
        <v>1</v>
      </c>
      <c r="P5" s="3" t="s">
        <v>2</v>
      </c>
      <c r="Q5" s="2" t="s">
        <v>1</v>
      </c>
      <c r="R5" s="3" t="s">
        <v>2</v>
      </c>
      <c r="S5" s="2" t="s">
        <v>1</v>
      </c>
      <c r="T5" s="3" t="s">
        <v>2</v>
      </c>
      <c r="U5" s="2" t="s">
        <v>1</v>
      </c>
      <c r="V5" s="3" t="s">
        <v>2</v>
      </c>
      <c r="W5" s="2" t="s">
        <v>1</v>
      </c>
      <c r="X5" s="3" t="s">
        <v>2</v>
      </c>
      <c r="Y5" s="2" t="s">
        <v>1</v>
      </c>
      <c r="Z5" s="3" t="s">
        <v>2</v>
      </c>
      <c r="AA5" s="2" t="s">
        <v>1</v>
      </c>
      <c r="AB5" s="3" t="s">
        <v>2</v>
      </c>
      <c r="AC5" s="2" t="s">
        <v>1</v>
      </c>
      <c r="AD5" s="3" t="s">
        <v>2</v>
      </c>
      <c r="AE5" s="2" t="s">
        <v>1</v>
      </c>
      <c r="AF5" s="3" t="s">
        <v>2</v>
      </c>
      <c r="AG5" s="2" t="s">
        <v>1</v>
      </c>
      <c r="AH5" s="3" t="s">
        <v>2</v>
      </c>
      <c r="AI5" s="2" t="s">
        <v>1</v>
      </c>
      <c r="AJ5" s="3" t="s">
        <v>2</v>
      </c>
      <c r="AK5" s="2" t="s">
        <v>1</v>
      </c>
      <c r="AL5" s="3" t="s">
        <v>2</v>
      </c>
      <c r="AM5" s="2" t="s">
        <v>1</v>
      </c>
      <c r="AN5" s="3" t="s">
        <v>2</v>
      </c>
      <c r="AO5" s="2" t="s">
        <v>1</v>
      </c>
      <c r="AP5" s="3" t="s">
        <v>2</v>
      </c>
    </row>
    <row r="6" spans="2:42" ht="5.25" customHeight="1" thickBot="1" x14ac:dyDescent="0.3"/>
    <row r="7" spans="2:42" x14ac:dyDescent="0.25">
      <c r="B7" s="9" t="s">
        <v>3</v>
      </c>
      <c r="C7" s="28">
        <v>0</v>
      </c>
      <c r="D7" s="29">
        <v>0</v>
      </c>
      <c r="E7" s="28">
        <v>-4.0004661429079436E-3</v>
      </c>
      <c r="F7" s="29">
        <v>-1.2266143047447118E-2</v>
      </c>
      <c r="G7" s="28">
        <v>-1.3218722503986702E-2</v>
      </c>
      <c r="H7" s="29">
        <v>-4.0530961979482673E-2</v>
      </c>
      <c r="I7" s="28">
        <v>-1.2885350325411271E-2</v>
      </c>
      <c r="J7" s="29">
        <v>-3.9508783392195872E-2</v>
      </c>
      <c r="K7" s="28">
        <v>-1.2551978146835507E-2</v>
      </c>
      <c r="L7" s="29">
        <v>-3.8486604804908384E-2</v>
      </c>
      <c r="M7" s="28">
        <v>-1.3334887143026108E-2</v>
      </c>
      <c r="N7" s="29">
        <v>-4.0887143491489225E-2</v>
      </c>
      <c r="O7" s="28">
        <v>-1.233477060729915E-2</v>
      </c>
      <c r="P7" s="29">
        <v>-3.7820607729627448E-2</v>
      </c>
      <c r="Q7" s="28">
        <v>-1.2001398428723609E-2</v>
      </c>
      <c r="R7" s="29">
        <v>-3.6798429142340654E-2</v>
      </c>
      <c r="S7" s="28">
        <v>-1.2218605968259966E-2</v>
      </c>
      <c r="T7" s="29">
        <v>-3.7464426217621589E-2</v>
      </c>
      <c r="U7" s="28">
        <v>-1.2218605968259966E-2</v>
      </c>
      <c r="V7" s="29">
        <v>-3.7464426217621589E-2</v>
      </c>
      <c r="W7" s="28">
        <v>-1.2597343362462987E-2</v>
      </c>
      <c r="X7" s="29">
        <v>-3.862570265110598E-2</v>
      </c>
      <c r="Y7" s="28">
        <v>-7.710520688217426E-3</v>
      </c>
      <c r="Z7" s="29">
        <v>-2.3641832314877841E-2</v>
      </c>
      <c r="AA7" s="28">
        <v>-8.0438928667929677E-3</v>
      </c>
      <c r="AB7" s="29">
        <v>-2.4664010902164631E-2</v>
      </c>
      <c r="AC7" s="28">
        <v>1.2344389145899415E-2</v>
      </c>
      <c r="AD7" s="29">
        <v>3.7850099885332056E-2</v>
      </c>
      <c r="AE7" s="28">
        <v>1.297736794991966E-2</v>
      </c>
      <c r="AF7" s="29">
        <v>3.9767561343435689E-2</v>
      </c>
      <c r="AG7" s="28">
        <v>1.1643095775350165E-2</v>
      </c>
      <c r="AH7" s="29">
        <v>3.5678846994286417E-2</v>
      </c>
      <c r="AI7" s="28">
        <v>1.1643095775350165E-2</v>
      </c>
      <c r="AJ7" s="29">
        <v>3.5678846994286417E-2</v>
      </c>
      <c r="AK7" s="28">
        <v>1.1643095775350165E-2</v>
      </c>
      <c r="AL7" s="29">
        <v>3.5678846994286417E-2</v>
      </c>
      <c r="AM7" s="28">
        <v>2.8468423503290596E-2</v>
      </c>
      <c r="AN7" s="29">
        <v>8.5767906145633177E-2</v>
      </c>
      <c r="AO7" s="28">
        <v>7.0954691061621888E-2</v>
      </c>
      <c r="AP7" s="29">
        <v>0.21376790614563362</v>
      </c>
    </row>
    <row r="8" spans="2:42" x14ac:dyDescent="0.25">
      <c r="B8" s="10" t="s">
        <v>4</v>
      </c>
      <c r="C8" s="30">
        <v>0</v>
      </c>
      <c r="D8" s="31">
        <v>0</v>
      </c>
      <c r="E8" s="30">
        <v>1.9585515775693008E-3</v>
      </c>
      <c r="F8" s="31">
        <v>4.4175571596466517E-3</v>
      </c>
      <c r="G8" s="30">
        <v>-6.1062666057111192E-3</v>
      </c>
      <c r="H8" s="31">
        <v>-1.3772821748328608E-2</v>
      </c>
      <c r="I8" s="30">
        <v>-5.6580589341288512E-3</v>
      </c>
      <c r="J8" s="31">
        <v>-1.2761879258336124E-2</v>
      </c>
      <c r="K8" s="30">
        <v>-5.8798274521381089E-3</v>
      </c>
      <c r="L8" s="31">
        <v>-1.3262083141519795E-2</v>
      </c>
      <c r="M8" s="30">
        <v>-6.5035952022233223E-3</v>
      </c>
      <c r="N8" s="31">
        <v>-1.4669005339486776E-2</v>
      </c>
      <c r="O8" s="30">
        <v>-6.7487168980523426E-3</v>
      </c>
      <c r="P8" s="31">
        <v>-1.5221882840797469E-2</v>
      </c>
      <c r="Q8" s="30">
        <v>-6.3098504975982461E-3</v>
      </c>
      <c r="R8" s="31">
        <v>-1.4232009798056142E-2</v>
      </c>
      <c r="S8" s="30">
        <v>-5.8985099943941188E-3</v>
      </c>
      <c r="T8" s="31">
        <v>-1.3304222036021676E-2</v>
      </c>
      <c r="U8" s="30">
        <v>-5.8985099943941188E-3</v>
      </c>
      <c r="V8" s="31">
        <v>-1.3304222036021676E-2</v>
      </c>
      <c r="W8" s="30">
        <v>-1.1582479278619995E-2</v>
      </c>
      <c r="X8" s="31">
        <v>-2.6124542672103783E-2</v>
      </c>
      <c r="Y8" s="30">
        <v>-7.9579443569208763E-3</v>
      </c>
      <c r="Z8" s="31">
        <v>-1.794932258746736E-2</v>
      </c>
      <c r="AA8" s="30">
        <v>-8.1750422393658262E-3</v>
      </c>
      <c r="AB8" s="31">
        <v>-1.843899174702501E-2</v>
      </c>
      <c r="AC8" s="30">
        <v>-1.1061717835540774E-2</v>
      </c>
      <c r="AD8" s="31">
        <v>-2.4949953517705598E-2</v>
      </c>
      <c r="AE8" s="30">
        <v>-1.0625035957278373E-2</v>
      </c>
      <c r="AF8" s="31">
        <v>-2.3953964162448549E-2</v>
      </c>
      <c r="AG8" s="30">
        <v>-8.8033419848057015E-3</v>
      </c>
      <c r="AH8" s="31">
        <v>-1.9846985860726453E-2</v>
      </c>
      <c r="AI8" s="30">
        <v>-8.8080147736838699E-3</v>
      </c>
      <c r="AJ8" s="31">
        <v>-1.9857520584352476E-2</v>
      </c>
      <c r="AK8" s="30">
        <v>-8.8080147736838699E-3</v>
      </c>
      <c r="AL8" s="31">
        <v>-1.9857520584352476E-2</v>
      </c>
      <c r="AM8" s="30">
        <v>-2.3720847801114164E-3</v>
      </c>
      <c r="AN8" s="31">
        <v>-5.39113996437367E-3</v>
      </c>
      <c r="AO8" s="30">
        <v>5.394751624318328E-2</v>
      </c>
      <c r="AP8" s="31">
        <v>0.12260886003562624</v>
      </c>
    </row>
    <row r="9" spans="2:42" x14ac:dyDescent="0.25">
      <c r="B9" s="10" t="s">
        <v>5</v>
      </c>
      <c r="C9" s="30">
        <v>-2.2204460492503131E-16</v>
      </c>
      <c r="D9" s="31">
        <v>-2.4406823950688991E-16</v>
      </c>
      <c r="E9" s="30">
        <v>7.9999999999991189E-4</v>
      </c>
      <c r="F9" s="31">
        <v>1.0357694484750626E-3</v>
      </c>
      <c r="G9" s="30">
        <v>3.1999999999998696E-3</v>
      </c>
      <c r="H9" s="31">
        <v>4.1430777939007552E-3</v>
      </c>
      <c r="I9" s="30">
        <v>-8.0000000000002292E-4</v>
      </c>
      <c r="J9" s="31">
        <v>-1.0357694484753152E-3</v>
      </c>
      <c r="K9" s="30">
        <v>-2.2204460492503131E-16</v>
      </c>
      <c r="L9" s="31">
        <v>-2.5279842582436968E-16</v>
      </c>
      <c r="M9" s="30">
        <v>-2.4000000000000687E-3</v>
      </c>
      <c r="N9" s="31">
        <v>-3.1073083454256933E-3</v>
      </c>
      <c r="O9" s="30">
        <v>-6.4000000000001833E-3</v>
      </c>
      <c r="P9" s="31">
        <v>-8.286155587802017E-3</v>
      </c>
      <c r="Q9" s="30">
        <v>-5.6000000000001604E-3</v>
      </c>
      <c r="R9" s="31">
        <v>-7.2503861393267022E-3</v>
      </c>
      <c r="S9" s="30">
        <v>-3.2000000000000917E-3</v>
      </c>
      <c r="T9" s="31">
        <v>-4.1430777939010085E-3</v>
      </c>
      <c r="U9" s="30">
        <v>-3.2000000000000917E-3</v>
      </c>
      <c r="V9" s="31">
        <v>-4.1430777939010085E-3</v>
      </c>
      <c r="W9" s="30">
        <v>-2.5600000000000178E-2</v>
      </c>
      <c r="X9" s="31">
        <v>-3.3144622351207312E-2</v>
      </c>
      <c r="Y9" s="30">
        <v>-2.7200000000000113E-2</v>
      </c>
      <c r="Z9" s="31">
        <v>-3.5216161248157685E-2</v>
      </c>
      <c r="AA9" s="30">
        <v>-2.7200000000000113E-2</v>
      </c>
      <c r="AB9" s="31">
        <v>-3.5216161248157685E-2</v>
      </c>
      <c r="AC9" s="30">
        <v>-0.11120000000000008</v>
      </c>
      <c r="AD9" s="31">
        <v>-0.14397195333805596</v>
      </c>
      <c r="AE9" s="30">
        <v>-0.11280000000000001</v>
      </c>
      <c r="AF9" s="31">
        <v>-0.14604349223500632</v>
      </c>
      <c r="AG9" s="30">
        <v>-9.9200000000000177E-2</v>
      </c>
      <c r="AH9" s="31">
        <v>-0.12843541161092772</v>
      </c>
      <c r="AI9" s="30">
        <v>-0.10000000000000009</v>
      </c>
      <c r="AJ9" s="31">
        <v>-0.12947118105940278</v>
      </c>
      <c r="AK9" s="30">
        <v>-0.10000000000000009</v>
      </c>
      <c r="AL9" s="31">
        <v>-0.12947118105940278</v>
      </c>
      <c r="AM9" s="30">
        <v>-9.5999999999999974E-2</v>
      </c>
      <c r="AN9" s="31">
        <v>-0.11999999999999993</v>
      </c>
      <c r="AO9" s="30">
        <v>6.4000000000001833E-3</v>
      </c>
      <c r="AP9" s="31">
        <v>8.000000000000191E-3</v>
      </c>
    </row>
    <row r="10" spans="2:42" x14ac:dyDescent="0.25">
      <c r="B10" s="10" t="s">
        <v>6</v>
      </c>
      <c r="C10" s="30">
        <v>0</v>
      </c>
      <c r="D10" s="31">
        <v>0</v>
      </c>
      <c r="E10" s="30">
        <v>1.2188385300986315E-2</v>
      </c>
      <c r="F10" s="31">
        <v>3.0887034457698293E-2</v>
      </c>
      <c r="G10" s="30">
        <v>1.9318950493540932E-2</v>
      </c>
      <c r="H10" s="31">
        <v>4.8956861376238017E-2</v>
      </c>
      <c r="I10" s="30">
        <v>1.9318950493540932E-2</v>
      </c>
      <c r="J10" s="31">
        <v>4.8956861376238017E-2</v>
      </c>
      <c r="K10" s="30">
        <v>1.9318950493540932E-2</v>
      </c>
      <c r="L10" s="31">
        <v>4.8956861376238017E-2</v>
      </c>
      <c r="M10" s="30">
        <v>1.9453154263198824E-2</v>
      </c>
      <c r="N10" s="31">
        <v>4.9296952073685466E-2</v>
      </c>
      <c r="O10" s="30">
        <v>1.8285965007406979E-2</v>
      </c>
      <c r="P10" s="31">
        <v>4.6339134949264588E-2</v>
      </c>
      <c r="Q10" s="30">
        <v>1.8675028092670853E-2</v>
      </c>
      <c r="R10" s="31">
        <v>4.7325073990738362E-2</v>
      </c>
      <c r="S10" s="30">
        <v>1.7762698152485212E-2</v>
      </c>
      <c r="T10" s="31">
        <v>4.5013105210343365E-2</v>
      </c>
      <c r="U10" s="30">
        <v>1.7762698152485212E-2</v>
      </c>
      <c r="V10" s="31">
        <v>4.5013105210343365E-2</v>
      </c>
      <c r="W10" s="30">
        <v>2.4679048700561923E-2</v>
      </c>
      <c r="X10" s="31">
        <v>6.254008293746513E-2</v>
      </c>
      <c r="Y10" s="30">
        <v>2.2565658945310485E-2</v>
      </c>
      <c r="Z10" s="31">
        <v>5.7184464405475199E-2</v>
      </c>
      <c r="AA10" s="30">
        <v>2.2565658945310485E-2</v>
      </c>
      <c r="AB10" s="31">
        <v>5.7184464405475199E-2</v>
      </c>
      <c r="AC10" s="30">
        <v>2.1061042564219257E-2</v>
      </c>
      <c r="AD10" s="31">
        <v>5.3371560820565912E-2</v>
      </c>
      <c r="AE10" s="30">
        <v>2.1549537315813883E-2</v>
      </c>
      <c r="AF10" s="31">
        <v>5.4598369531327406E-2</v>
      </c>
      <c r="AG10" s="30">
        <v>1.9214684057623277E-2</v>
      </c>
      <c r="AH10" s="31">
        <v>4.8682735282485651E-2</v>
      </c>
      <c r="AI10" s="30">
        <v>1.9214684057623277E-2</v>
      </c>
      <c r="AJ10" s="31">
        <v>4.8682735282485651E-2</v>
      </c>
      <c r="AK10" s="30">
        <v>1.9214684057623277E-2</v>
      </c>
      <c r="AL10" s="31">
        <v>4.8682735282485651E-2</v>
      </c>
      <c r="AM10" s="30">
        <v>3.2004693886911628E-2</v>
      </c>
      <c r="AN10" s="31">
        <v>8.2193316673374137E-2</v>
      </c>
      <c r="AO10" s="30">
        <v>8.1845739160751441E-2</v>
      </c>
      <c r="AP10" s="31">
        <v>0.21019331667337413</v>
      </c>
    </row>
    <row r="11" spans="2:42" x14ac:dyDescent="0.25">
      <c r="B11" s="10" t="s">
        <v>7</v>
      </c>
      <c r="C11" s="30">
        <v>-2.9311321573322058E-4</v>
      </c>
      <c r="D11" s="31">
        <v>-6.4153940340462481E-4</v>
      </c>
      <c r="E11" s="30">
        <v>-1.3730383241767008E-2</v>
      </c>
      <c r="F11" s="31">
        <v>-2.8883431743475008E-2</v>
      </c>
      <c r="G11" s="30">
        <v>1.4497293460568272E-2</v>
      </c>
      <c r="H11" s="31">
        <v>3.04967151142361E-2</v>
      </c>
      <c r="I11" s="30">
        <v>1.2867950164752173E-2</v>
      </c>
      <c r="J11" s="31">
        <v>2.7069205113769684E-2</v>
      </c>
      <c r="K11" s="30">
        <v>1.2867950164752173E-2</v>
      </c>
      <c r="L11" s="31">
        <v>2.7069205113769684E-2</v>
      </c>
      <c r="M11" s="30">
        <v>1.2802086712245586E-2</v>
      </c>
      <c r="N11" s="31">
        <v>2.6930653807417475E-2</v>
      </c>
      <c r="O11" s="30">
        <v>1.2112536625078718E-2</v>
      </c>
      <c r="P11" s="31">
        <v>2.5480106322638852E-2</v>
      </c>
      <c r="Q11" s="30">
        <v>1.2569427057961935E-2</v>
      </c>
      <c r="R11" s="31">
        <v>2.6441227611102864E-2</v>
      </c>
      <c r="S11" s="30">
        <v>1.1755950863268749E-2</v>
      </c>
      <c r="T11" s="31">
        <v>2.4729987383452518E-2</v>
      </c>
      <c r="U11" s="30">
        <v>1.1755950863268749E-2</v>
      </c>
      <c r="V11" s="31">
        <v>2.4729987383452518E-2</v>
      </c>
      <c r="W11" s="30">
        <v>1.5117503257580323E-2</v>
      </c>
      <c r="X11" s="31">
        <v>3.1801397366959916E-2</v>
      </c>
      <c r="Y11" s="30">
        <v>1.2509699212343017E-2</v>
      </c>
      <c r="Z11" s="31">
        <v>2.6315583255680015E-2</v>
      </c>
      <c r="AA11" s="30">
        <v>1.2509699212343017E-2</v>
      </c>
      <c r="AB11" s="31">
        <v>2.6315583255680015E-2</v>
      </c>
      <c r="AC11" s="30">
        <v>-4.5594067242362701E-3</v>
      </c>
      <c r="AD11" s="31">
        <v>-9.591233586956514E-3</v>
      </c>
      <c r="AE11" s="30">
        <v>-4.2413237843196283E-3</v>
      </c>
      <c r="AF11" s="31">
        <v>-8.9209654309071167E-3</v>
      </c>
      <c r="AG11" s="30">
        <v>-4.2244638705800641E-3</v>
      </c>
      <c r="AH11" s="31">
        <v>-8.8855032225762017E-3</v>
      </c>
      <c r="AI11" s="30">
        <v>-4.0951112818544688E-3</v>
      </c>
      <c r="AJ11" s="31">
        <v>-8.6134301550387631E-3</v>
      </c>
      <c r="AK11" s="30">
        <v>-4.0951112818544688E-3</v>
      </c>
      <c r="AL11" s="31">
        <v>-8.6134301550387631E-3</v>
      </c>
      <c r="AM11" s="30">
        <v>4.2840138790896098E-3</v>
      </c>
      <c r="AN11" s="31">
        <v>9.3704770446623176E-3</v>
      </c>
      <c r="AO11" s="30">
        <v>6.2803315928479098E-2</v>
      </c>
      <c r="AP11" s="31">
        <v>0.13737047704466249</v>
      </c>
    </row>
    <row r="12" spans="2:42" x14ac:dyDescent="0.25">
      <c r="B12" s="10" t="s">
        <v>8</v>
      </c>
      <c r="C12" s="30">
        <v>0</v>
      </c>
      <c r="D12" s="31">
        <v>0</v>
      </c>
      <c r="E12" s="30">
        <v>-4.5766590389015871E-3</v>
      </c>
      <c r="F12" s="31">
        <v>-5.0873999506016298E-3</v>
      </c>
      <c r="G12" s="30">
        <v>-7.627765064833758E-4</v>
      </c>
      <c r="H12" s="31">
        <v>-8.4789999176671763E-4</v>
      </c>
      <c r="I12" s="30">
        <v>1.9832189168573544E-2</v>
      </c>
      <c r="J12" s="31">
        <v>2.2045399785940615E-2</v>
      </c>
      <c r="K12" s="30">
        <v>2.0594965675057253E-2</v>
      </c>
      <c r="L12" s="31">
        <v>2.2893299777707772E-2</v>
      </c>
      <c r="M12" s="30">
        <v>1.9069412662090057E-2</v>
      </c>
      <c r="N12" s="31">
        <v>2.1197499794173895E-2</v>
      </c>
      <c r="O12" s="30">
        <v>1.6018306636155888E-2</v>
      </c>
      <c r="P12" s="31">
        <v>1.7805899827106144E-2</v>
      </c>
      <c r="Q12" s="30">
        <v>1.6781083142639375E-2</v>
      </c>
      <c r="R12" s="31">
        <v>1.8653799818873083E-2</v>
      </c>
      <c r="S12" s="30">
        <v>1.8306636155606348E-2</v>
      </c>
      <c r="T12" s="31">
        <v>2.0349599802406738E-2</v>
      </c>
      <c r="U12" s="30">
        <v>1.8306636155606348E-2</v>
      </c>
      <c r="V12" s="31">
        <v>2.0349599802406738E-2</v>
      </c>
      <c r="W12" s="30">
        <v>0</v>
      </c>
      <c r="X12" s="31">
        <v>0</v>
      </c>
      <c r="Y12" s="30">
        <v>-1.5255530129671957E-3</v>
      </c>
      <c r="Z12" s="31">
        <v>-1.6957999835338765E-3</v>
      </c>
      <c r="AA12" s="30">
        <v>-1.5255530129671957E-3</v>
      </c>
      <c r="AB12" s="31">
        <v>-1.6957999835338765E-3</v>
      </c>
      <c r="AC12" s="30">
        <v>-7.7803203661326981E-2</v>
      </c>
      <c r="AD12" s="31">
        <v>-8.6485799160228582E-2</v>
      </c>
      <c r="AE12" s="30">
        <v>-7.9328756674294398E-2</v>
      </c>
      <c r="AF12" s="31">
        <v>-8.8181599143762682E-2</v>
      </c>
      <c r="AG12" s="30">
        <v>-6.788710907704032E-2</v>
      </c>
      <c r="AH12" s="31">
        <v>-7.5463099267258388E-2</v>
      </c>
      <c r="AI12" s="30">
        <v>-6.8649885583523917E-2</v>
      </c>
      <c r="AJ12" s="31">
        <v>-7.6310999259025319E-2</v>
      </c>
      <c r="AK12" s="30">
        <v>-6.8649885583523917E-2</v>
      </c>
      <c r="AL12" s="31">
        <v>-7.6310999259025319E-2</v>
      </c>
      <c r="AM12" s="30">
        <v>-6.2547673531655246E-2</v>
      </c>
      <c r="AN12" s="31">
        <v>-8.2000000000000003E-2</v>
      </c>
      <c r="AO12" s="30">
        <v>3.5087719298245501E-2</v>
      </c>
      <c r="AP12" s="31">
        <v>4.5999999999999978E-2</v>
      </c>
    </row>
    <row r="13" spans="2:42" x14ac:dyDescent="0.25">
      <c r="B13" s="10" t="s">
        <v>9</v>
      </c>
      <c r="C13" s="30">
        <v>1.3044068299139511E-4</v>
      </c>
      <c r="D13" s="31">
        <v>3.0224608720506863E-4</v>
      </c>
      <c r="E13" s="30">
        <v>8.5340128342994426E-3</v>
      </c>
      <c r="F13" s="31">
        <v>1.9774290721068233E-2</v>
      </c>
      <c r="G13" s="30">
        <v>1.0642043584066618E-2</v>
      </c>
      <c r="H13" s="31">
        <v>2.4658840780251642E-2</v>
      </c>
      <c r="I13" s="30">
        <v>1.1026962162038467E-2</v>
      </c>
      <c r="J13" s="31">
        <v>2.5550741461975723E-2</v>
      </c>
      <c r="K13" s="30">
        <v>1.1026962162038467E-2</v>
      </c>
      <c r="L13" s="31">
        <v>2.5550741461975723E-2</v>
      </c>
      <c r="M13" s="30">
        <v>1.1206702766270116E-2</v>
      </c>
      <c r="N13" s="31">
        <v>2.5967221145269809E-2</v>
      </c>
      <c r="O13" s="30">
        <v>1.0588521467890688E-2</v>
      </c>
      <c r="P13" s="31">
        <v>2.4534823872166336E-2</v>
      </c>
      <c r="Q13" s="30">
        <v>1.0973440045862537E-2</v>
      </c>
      <c r="R13" s="31">
        <v>2.5426724553890417E-2</v>
      </c>
      <c r="S13" s="30">
        <v>1.0027034602104967E-2</v>
      </c>
      <c r="T13" s="31">
        <v>2.3233794129689025E-2</v>
      </c>
      <c r="U13" s="30">
        <v>1.0027034602104967E-2</v>
      </c>
      <c r="V13" s="31">
        <v>2.3233794129689025E-2</v>
      </c>
      <c r="W13" s="30">
        <v>1.4095648962574314E-2</v>
      </c>
      <c r="X13" s="31">
        <v>3.2661242243251301E-2</v>
      </c>
      <c r="Y13" s="30">
        <v>8.5788778888051809E-3</v>
      </c>
      <c r="Z13" s="31">
        <v>1.9878248220106184E-2</v>
      </c>
      <c r="AA13" s="30">
        <v>8.5104852308917067E-3</v>
      </c>
      <c r="AB13" s="31">
        <v>1.9719774553962968E-2</v>
      </c>
      <c r="AC13" s="30">
        <v>-2.8653909755672613E-3</v>
      </c>
      <c r="AD13" s="31">
        <v>-6.6394409383430802E-3</v>
      </c>
      <c r="AE13" s="30">
        <v>-2.3547832446165762E-3</v>
      </c>
      <c r="AF13" s="31">
        <v>-5.4553158302682314E-3</v>
      </c>
      <c r="AG13" s="30">
        <v>-3.1166007634355619E-3</v>
      </c>
      <c r="AH13" s="31">
        <v>-7.2202150751096011E-3</v>
      </c>
      <c r="AI13" s="30">
        <v>-2.7782734556901501E-3</v>
      </c>
      <c r="AJ13" s="31">
        <v>-6.4364137116613984E-3</v>
      </c>
      <c r="AK13" s="30">
        <v>-2.7782734556901501E-3</v>
      </c>
      <c r="AL13" s="31">
        <v>-6.4364137116613984E-3</v>
      </c>
      <c r="AM13" s="30">
        <v>9.4934258483792E-3</v>
      </c>
      <c r="AN13" s="31">
        <v>2.199337728113239E-2</v>
      </c>
      <c r="AO13" s="30">
        <v>6.4744535901177125E-2</v>
      </c>
      <c r="AP13" s="31">
        <v>0.14999337728113271</v>
      </c>
    </row>
    <row r="14" spans="2:42" x14ac:dyDescent="0.25">
      <c r="B14" s="10" t="s">
        <v>10</v>
      </c>
      <c r="C14" s="30">
        <v>-4.0269903610457014E-4</v>
      </c>
      <c r="D14" s="31">
        <v>-9.0708860016296155E-4</v>
      </c>
      <c r="E14" s="30">
        <v>2.8584659994733252E-2</v>
      </c>
      <c r="F14" s="31">
        <v>6.4387586996909899E-2</v>
      </c>
      <c r="G14" s="30">
        <v>6.2797810237444684E-2</v>
      </c>
      <c r="H14" s="31">
        <v>0.14145347436785688</v>
      </c>
      <c r="I14" s="30">
        <v>6.3672292372587425E-2</v>
      </c>
      <c r="J14" s="31">
        <v>0.14342326496757446</v>
      </c>
      <c r="K14" s="30">
        <v>6.3672292372587425E-2</v>
      </c>
      <c r="L14" s="31">
        <v>0.14342326496757446</v>
      </c>
      <c r="M14" s="30">
        <v>6.423324501707528E-2</v>
      </c>
      <c r="N14" s="31">
        <v>0.14468682336584685</v>
      </c>
      <c r="O14" s="30">
        <v>6.3743340542861571E-2</v>
      </c>
      <c r="P14" s="31">
        <v>0.14358330256275081</v>
      </c>
      <c r="Q14" s="30">
        <v>6.4187287292971851E-2</v>
      </c>
      <c r="R14" s="31">
        <v>0.14458330256275079</v>
      </c>
      <c r="S14" s="30">
        <v>6.725163959219671E-2</v>
      </c>
      <c r="T14" s="31">
        <v>0.1514858247649343</v>
      </c>
      <c r="U14" s="30">
        <v>6.725163959219671E-2</v>
      </c>
      <c r="V14" s="31">
        <v>0.1514858247649343</v>
      </c>
      <c r="W14" s="30">
        <v>7.7519983524339642E-2</v>
      </c>
      <c r="X14" s="31">
        <v>0.17461549950540253</v>
      </c>
      <c r="Y14" s="30">
        <v>7.2579648635447747E-2</v>
      </c>
      <c r="Z14" s="31">
        <v>0.16348728449388888</v>
      </c>
      <c r="AA14" s="30">
        <v>7.2579648635447747E-2</v>
      </c>
      <c r="AB14" s="31">
        <v>0.16348728449388888</v>
      </c>
      <c r="AC14" s="30">
        <v>5.7433875132689938E-2</v>
      </c>
      <c r="AD14" s="31">
        <v>0.12937109038054301</v>
      </c>
      <c r="AE14" s="30">
        <v>5.8231576120546968E-2</v>
      </c>
      <c r="AF14" s="31">
        <v>0.13115327021766685</v>
      </c>
      <c r="AG14" s="30">
        <v>5.5886449159259444E-2</v>
      </c>
      <c r="AH14" s="31">
        <v>0.1258714095753965</v>
      </c>
      <c r="AI14" s="30">
        <v>5.6194289425697042E-2</v>
      </c>
      <c r="AJ14" s="31">
        <v>0.12656474917459271</v>
      </c>
      <c r="AK14" s="30">
        <v>5.6194289425697042E-2</v>
      </c>
      <c r="AL14" s="31">
        <v>0.12656474917459271</v>
      </c>
      <c r="AM14" s="30">
        <v>6.3283867758795909E-2</v>
      </c>
      <c r="AN14" s="31">
        <v>0.14253239842601209</v>
      </c>
      <c r="AO14" s="30">
        <v>0.12011540334353343</v>
      </c>
      <c r="AP14" s="31">
        <v>0.27053239842601245</v>
      </c>
    </row>
    <row r="15" spans="2:42" x14ac:dyDescent="0.25">
      <c r="B15" s="10" t="s">
        <v>11</v>
      </c>
      <c r="C15" s="30">
        <v>-1.2765792709190649E-4</v>
      </c>
      <c r="D15" s="31">
        <v>-2.6617337437855049E-4</v>
      </c>
      <c r="E15" s="30">
        <v>1.1684896464583261E-3</v>
      </c>
      <c r="F15" s="31">
        <v>2.4363612915346416E-3</v>
      </c>
      <c r="G15" s="30">
        <v>-1.3061302108516193E-2</v>
      </c>
      <c r="H15" s="31">
        <v>-2.7233489805136846E-2</v>
      </c>
      <c r="I15" s="30">
        <v>-1.4071574121258701E-2</v>
      </c>
      <c r="J15" s="31">
        <v>-2.9339959154888601E-2</v>
      </c>
      <c r="K15" s="30">
        <v>-1.3646515278410098E-2</v>
      </c>
      <c r="L15" s="31">
        <v>-2.84536895037369E-2</v>
      </c>
      <c r="M15" s="30">
        <v>-1.4549632828273373E-2</v>
      </c>
      <c r="N15" s="31">
        <v>-3.0336736261456915E-2</v>
      </c>
      <c r="O15" s="30">
        <v>-1.5211440754422711E-2</v>
      </c>
      <c r="P15" s="31">
        <v>-3.1716639984684727E-2</v>
      </c>
      <c r="Q15" s="30">
        <v>-1.473183633346975E-2</v>
      </c>
      <c r="R15" s="31">
        <v>-3.0716639984684418E-2</v>
      </c>
      <c r="S15" s="30">
        <v>-1.1617384123052688E-2</v>
      </c>
      <c r="T15" s="31">
        <v>-2.4222846194731779E-2</v>
      </c>
      <c r="U15" s="30">
        <v>-1.1617384123052688E-2</v>
      </c>
      <c r="V15" s="31">
        <v>-2.4222846194731779E-2</v>
      </c>
      <c r="W15" s="30">
        <v>-1.6173138444241064E-2</v>
      </c>
      <c r="X15" s="31">
        <v>-3.3721829361187811E-2</v>
      </c>
      <c r="Y15" s="30">
        <v>-2.1924385368688348E-2</v>
      </c>
      <c r="Z15" s="31">
        <v>-4.5713476379415433E-2</v>
      </c>
      <c r="AA15" s="30">
        <v>-2.2012973060683727E-2</v>
      </c>
      <c r="AB15" s="31">
        <v>-4.5898186294764803E-2</v>
      </c>
      <c r="AC15" s="30">
        <v>-3.6979527444152671E-2</v>
      </c>
      <c r="AD15" s="31">
        <v>-7.7104225542143356E-2</v>
      </c>
      <c r="AE15" s="30">
        <v>-3.6811268738290437E-2</v>
      </c>
      <c r="AF15" s="31">
        <v>-7.6702670003610945E-2</v>
      </c>
      <c r="AG15" s="30">
        <v>-3.3185214568223764E-2</v>
      </c>
      <c r="AH15" s="31">
        <v>-6.9147156543882329E-2</v>
      </c>
      <c r="AI15" s="30">
        <v>-3.3248312377065159E-2</v>
      </c>
      <c r="AJ15" s="31">
        <v>-6.9278631784356129E-2</v>
      </c>
      <c r="AK15" s="30">
        <v>-3.3248312377065159E-2</v>
      </c>
      <c r="AL15" s="31">
        <v>-6.9278631784356129E-2</v>
      </c>
      <c r="AM15" s="30">
        <v>-2.5695823958128972E-2</v>
      </c>
      <c r="AN15" s="31">
        <v>-5.3541710815338192E-2</v>
      </c>
      <c r="AO15" s="30">
        <v>3.5734141886337278E-2</v>
      </c>
      <c r="AP15" s="31">
        <v>7.4458289184661797E-2</v>
      </c>
    </row>
    <row r="16" spans="2:42" x14ac:dyDescent="0.25">
      <c r="B16" s="10" t="s">
        <v>37</v>
      </c>
      <c r="C16" s="30">
        <v>-7.9751610029599185E-5</v>
      </c>
      <c r="D16" s="31">
        <v>-2.3522181410175037E-4</v>
      </c>
      <c r="E16" s="30">
        <v>-3.4069700475050091E-3</v>
      </c>
      <c r="F16" s="31">
        <v>-1.2574060748593967E-4</v>
      </c>
      <c r="G16" s="30">
        <v>-1.0796436355552608E-2</v>
      </c>
      <c r="H16" s="31">
        <v>-3.9846269474093121E-4</v>
      </c>
      <c r="I16" s="30">
        <v>-9.168602768524825E-3</v>
      </c>
      <c r="J16" s="31">
        <v>-3.3838444889054979E-4</v>
      </c>
      <c r="K16" s="30">
        <v>-9.168602768524825E-3</v>
      </c>
      <c r="L16" s="31">
        <v>-3.3838444889054979E-4</v>
      </c>
      <c r="M16" s="30">
        <v>-9.961821596164433E-3</v>
      </c>
      <c r="N16" s="31">
        <v>-3.676596746383492E-4</v>
      </c>
      <c r="O16" s="30">
        <v>-1.0154487708694648E-2</v>
      </c>
      <c r="P16" s="31">
        <v>-3.7477037819420844E-4</v>
      </c>
      <c r="Q16" s="30">
        <v>-9.9867841420264725E-3</v>
      </c>
      <c r="R16" s="31">
        <v>-3.6858096412352583E-4</v>
      </c>
      <c r="S16" s="30">
        <v>-9.6285577740146122E-3</v>
      </c>
      <c r="T16" s="31">
        <v>-3.5535994940862444E-4</v>
      </c>
      <c r="U16" s="30">
        <v>-9.6285577740146122E-3</v>
      </c>
      <c r="V16" s="31">
        <v>-3.5535994940862444E-4</v>
      </c>
      <c r="W16" s="30">
        <v>-1.4290167550223831E-2</v>
      </c>
      <c r="X16" s="31">
        <v>-5.274053847808001E-4</v>
      </c>
      <c r="Y16" s="30">
        <v>-7.3008345187781654E-3</v>
      </c>
      <c r="Z16" s="31">
        <v>-2.694509651523882E-4</v>
      </c>
      <c r="AA16" s="30">
        <v>-7.3407103237929094E-3</v>
      </c>
      <c r="AB16" s="31">
        <v>-2.7092265638437062E-4</v>
      </c>
      <c r="AC16" s="30">
        <v>1.6869245571866642E-2</v>
      </c>
      <c r="AD16" s="31">
        <v>6.2259108722995885E-4</v>
      </c>
      <c r="AE16" s="30">
        <v>1.7506041400047856E-2</v>
      </c>
      <c r="AF16" s="31">
        <v>6.4562946074940152E-4</v>
      </c>
      <c r="AG16" s="30">
        <v>1.7193508537380886E-2</v>
      </c>
      <c r="AH16" s="31">
        <v>6.3410312998283744E-4</v>
      </c>
      <c r="AI16" s="30">
        <v>1.7432935229019009E-2</v>
      </c>
      <c r="AJ16" s="31">
        <v>6.4293327737474659E-4</v>
      </c>
      <c r="AK16" s="30">
        <v>1.7432935229019009E-2</v>
      </c>
      <c r="AL16" s="31">
        <v>6.4293327737474659E-4</v>
      </c>
      <c r="AM16" s="30">
        <v>3.1676219841372477E-2</v>
      </c>
      <c r="AN16" s="31">
        <v>9.3267850650383149E-2</v>
      </c>
      <c r="AO16" s="30">
        <v>7.5148392850851176E-2</v>
      </c>
      <c r="AP16" s="31">
        <v>0.22126785065038312</v>
      </c>
    </row>
    <row r="17" spans="2:42" x14ac:dyDescent="0.25">
      <c r="B17" s="10" t="s">
        <v>38</v>
      </c>
      <c r="C17" s="30">
        <v>-1.0231735530219499E-4</v>
      </c>
      <c r="D17" s="31">
        <v>-2.3801574468430443E-4</v>
      </c>
      <c r="E17" s="30">
        <v>5.5414965153308682E-3</v>
      </c>
      <c r="F17" s="31">
        <v>1.4512592406025199E-2</v>
      </c>
      <c r="G17" s="30">
        <v>1.8657105816592079E-2</v>
      </c>
      <c r="H17" s="31">
        <v>4.8860983931543339E-2</v>
      </c>
      <c r="I17" s="30">
        <v>1.7636297019462122E-2</v>
      </c>
      <c r="J17" s="31">
        <v>4.6187593818196412E-2</v>
      </c>
      <c r="K17" s="30">
        <v>1.7687455697112942E-2</v>
      </c>
      <c r="L17" s="31">
        <v>4.6321572976123535E-2</v>
      </c>
      <c r="M17" s="30">
        <v>1.7985410257747247E-2</v>
      </c>
      <c r="N17" s="31">
        <v>4.7101884410415282E-2</v>
      </c>
      <c r="O17" s="30">
        <v>1.7351796865781033E-2</v>
      </c>
      <c r="P17" s="31">
        <v>4.5442518050594502E-2</v>
      </c>
      <c r="Q17" s="30">
        <v>1.7730514604237912E-2</v>
      </c>
      <c r="R17" s="31">
        <v>4.643433969298872E-2</v>
      </c>
      <c r="S17" s="30">
        <v>1.65896242403063E-2</v>
      </c>
      <c r="T17" s="31">
        <v>4.344646867549453E-2</v>
      </c>
      <c r="U17" s="30">
        <v>1.65896242403063E-2</v>
      </c>
      <c r="V17" s="31">
        <v>4.344646867549453E-2</v>
      </c>
      <c r="W17" s="30">
        <v>2.4291409900368599E-2</v>
      </c>
      <c r="X17" s="31">
        <v>6.3616629528944396E-2</v>
      </c>
      <c r="Y17" s="30">
        <v>2.0588539937800743E-2</v>
      </c>
      <c r="Z17" s="31">
        <v>5.3919205313194461E-2</v>
      </c>
      <c r="AA17" s="30">
        <v>2.0359508266316828E-2</v>
      </c>
      <c r="AB17" s="31">
        <v>5.3319395625121876E-2</v>
      </c>
      <c r="AC17" s="30">
        <v>6.1386975295421031E-3</v>
      </c>
      <c r="AD17" s="31">
        <v>1.6076598605385801E-2</v>
      </c>
      <c r="AE17" s="30">
        <v>6.578808043764095E-3</v>
      </c>
      <c r="AF17" s="31">
        <v>1.7228218248479216E-2</v>
      </c>
      <c r="AG17" s="30">
        <v>5.0207433721451977E-3</v>
      </c>
      <c r="AH17" s="31">
        <v>1.3148044753626163E-2</v>
      </c>
      <c r="AI17" s="30">
        <v>5.1268567487372518E-3</v>
      </c>
      <c r="AJ17" s="31">
        <v>1.3425928588942088E-2</v>
      </c>
      <c r="AK17" s="30">
        <v>5.1268567487372518E-3</v>
      </c>
      <c r="AL17" s="31">
        <v>1.3425928588942088E-2</v>
      </c>
      <c r="AM17" s="30">
        <v>1.3854520857511599E-2</v>
      </c>
      <c r="AN17" s="31">
        <v>3.2072236305252702E-2</v>
      </c>
      <c r="AO17" s="30">
        <v>6.9147786125423716E-2</v>
      </c>
      <c r="AP17" s="31">
        <v>0.16007223630525286</v>
      </c>
    </row>
    <row r="18" spans="2:42" x14ac:dyDescent="0.25">
      <c r="B18" s="10" t="s">
        <v>12</v>
      </c>
      <c r="C18" s="30">
        <v>1.0919252898509146E-3</v>
      </c>
      <c r="D18" s="31">
        <v>2.6453141291267624E-3</v>
      </c>
      <c r="E18" s="30">
        <v>4.6355920378444715E-3</v>
      </c>
      <c r="F18" s="31">
        <v>1.0965147042115871E-2</v>
      </c>
      <c r="G18" s="30">
        <v>1.5286907539570294E-2</v>
      </c>
      <c r="H18" s="31">
        <v>3.6160039024607966E-2</v>
      </c>
      <c r="I18" s="30">
        <v>1.5236346515318688E-2</v>
      </c>
      <c r="J18" s="31">
        <v>3.6040440694773954E-2</v>
      </c>
      <c r="K18" s="30">
        <v>1.5286907539570294E-2</v>
      </c>
      <c r="L18" s="31">
        <v>3.6160039024607966E-2</v>
      </c>
      <c r="M18" s="30">
        <v>1.6220629027226874E-2</v>
      </c>
      <c r="N18" s="31">
        <v>3.8368687526234575E-2</v>
      </c>
      <c r="O18" s="30">
        <v>1.5673603267727376E-2</v>
      </c>
      <c r="P18" s="31">
        <v>3.707473891303277E-2</v>
      </c>
      <c r="Q18" s="30">
        <v>1.4798074329883448E-2</v>
      </c>
      <c r="R18" s="31">
        <v>3.5003740545465095E-2</v>
      </c>
      <c r="S18" s="30">
        <v>1.330399707865193E-2</v>
      </c>
      <c r="T18" s="31">
        <v>3.1469612300725883E-2</v>
      </c>
      <c r="U18" s="30">
        <v>1.330399707865193E-2</v>
      </c>
      <c r="V18" s="31">
        <v>3.1469612300725883E-2</v>
      </c>
      <c r="W18" s="30">
        <v>1.3623292614460825E-2</v>
      </c>
      <c r="X18" s="31">
        <v>3.222488206377961E-2</v>
      </c>
      <c r="Y18" s="30">
        <v>7.3146745976018224E-3</v>
      </c>
      <c r="Z18" s="31">
        <v>1.7302316915107301E-2</v>
      </c>
      <c r="AA18" s="30">
        <v>7.0744503189912322E-3</v>
      </c>
      <c r="AB18" s="31">
        <v>1.6734084310394137E-2</v>
      </c>
      <c r="AC18" s="30">
        <v>3.2698966155952913E-3</v>
      </c>
      <c r="AD18" s="31">
        <v>7.7346964335522584E-3</v>
      </c>
      <c r="AE18" s="30">
        <v>4.6365777418362342E-3</v>
      </c>
      <c r="AF18" s="31">
        <v>1.0960880563620828E-2</v>
      </c>
      <c r="AG18" s="30">
        <v>3.4180466541731125E-3</v>
      </c>
      <c r="AH18" s="31">
        <v>8.0802702388071256E-3</v>
      </c>
      <c r="AI18" s="30">
        <v>3.3085697641297429E-3</v>
      </c>
      <c r="AJ18" s="31">
        <v>7.8214666161664607E-3</v>
      </c>
      <c r="AK18" s="30">
        <v>3.3085697641297429E-3</v>
      </c>
      <c r="AL18" s="31">
        <v>7.8214666161664607E-3</v>
      </c>
      <c r="AM18" s="30">
        <v>-6.0899252915614821E-2</v>
      </c>
      <c r="AN18" s="31">
        <v>-0.14564985059646512</v>
      </c>
      <c r="AO18" s="30">
        <v>-7.3797721796154958E-3</v>
      </c>
      <c r="AP18" s="31">
        <v>-1.7649850596465275E-2</v>
      </c>
    </row>
    <row r="19" spans="2:42" x14ac:dyDescent="0.25">
      <c r="B19" s="10" t="s">
        <v>13</v>
      </c>
      <c r="C19" s="30">
        <v>-1.7767409787872168E-6</v>
      </c>
      <c r="D19" s="31">
        <v>-3.5123784960445251E-6</v>
      </c>
      <c r="E19" s="30">
        <v>6.7508250523371505E-3</v>
      </c>
      <c r="F19" s="31">
        <v>1.219865219873942E-2</v>
      </c>
      <c r="G19" s="30">
        <v>7.9085446575672957E-3</v>
      </c>
      <c r="H19" s="31">
        <v>1.429063631895785E-2</v>
      </c>
      <c r="I19" s="30">
        <v>7.8498822433126225E-3</v>
      </c>
      <c r="J19" s="31">
        <v>1.4184634106919664E-2</v>
      </c>
      <c r="K19" s="30">
        <v>7.8498822433126225E-3</v>
      </c>
      <c r="L19" s="31">
        <v>1.4184634106919664E-2</v>
      </c>
      <c r="M19" s="30">
        <v>8.7667299524714082E-3</v>
      </c>
      <c r="N19" s="31">
        <v>1.5841365874745245E-2</v>
      </c>
      <c r="O19" s="30">
        <v>8.4140487524122509E-3</v>
      </c>
      <c r="P19" s="31">
        <v>1.5204075578640531E-2</v>
      </c>
      <c r="Q19" s="30">
        <v>8.0671161640712974E-3</v>
      </c>
      <c r="R19" s="31">
        <v>1.457717294840348E-2</v>
      </c>
      <c r="S19" s="30">
        <v>1.041256656447187E-2</v>
      </c>
      <c r="T19" s="31">
        <v>1.8815371014871633E-2</v>
      </c>
      <c r="U19" s="30">
        <v>1.041256656447187E-2</v>
      </c>
      <c r="V19" s="31">
        <v>1.8815371014871633E-2</v>
      </c>
      <c r="W19" s="30">
        <v>1.2723195415275113E-2</v>
      </c>
      <c r="X19" s="31">
        <v>2.2990646998592046E-2</v>
      </c>
      <c r="Y19" s="30">
        <v>8.7082053713669616E-3</v>
      </c>
      <c r="Z19" s="31">
        <v>1.5735612725399147E-2</v>
      </c>
      <c r="AA19" s="30">
        <v>8.7082053713669616E-3</v>
      </c>
      <c r="AB19" s="31">
        <v>1.5735612725399147E-2</v>
      </c>
      <c r="AC19" s="30">
        <v>-2.0650272785444401E-2</v>
      </c>
      <c r="AD19" s="31">
        <v>-3.7314771685798095E-2</v>
      </c>
      <c r="AE19" s="30">
        <v>-2.0920253514492337E-2</v>
      </c>
      <c r="AF19" s="31">
        <v>-3.7780850827850793E-2</v>
      </c>
      <c r="AG19" s="30">
        <v>-1.9552868519802424E-2</v>
      </c>
      <c r="AH19" s="31">
        <v>-3.5311427191429087E-2</v>
      </c>
      <c r="AI19" s="30">
        <v>-1.9570910784235118E-2</v>
      </c>
      <c r="AJ19" s="31">
        <v>-3.5344010549018631E-2</v>
      </c>
      <c r="AK19" s="30">
        <v>-1.9570910784235118E-2</v>
      </c>
      <c r="AL19" s="31">
        <v>-3.5344010549018631E-2</v>
      </c>
      <c r="AM19" s="30">
        <v>-1.8592968645161911E-2</v>
      </c>
      <c r="AN19" s="31">
        <v>-3.7026314251801487E-2</v>
      </c>
      <c r="AO19" s="30">
        <v>4.5682939845106629E-2</v>
      </c>
      <c r="AP19" s="31">
        <v>9.0973685748198335E-2</v>
      </c>
    </row>
    <row r="20" spans="2:42" x14ac:dyDescent="0.25">
      <c r="B20" s="10" t="s">
        <v>14</v>
      </c>
      <c r="C20" s="30">
        <v>-1.0654327751469239E-3</v>
      </c>
      <c r="D20" s="31">
        <v>-1.9412145130125445E-3</v>
      </c>
      <c r="E20" s="30">
        <v>1.8659772616231862E-3</v>
      </c>
      <c r="F20" s="31">
        <v>3.242594365515797E-3</v>
      </c>
      <c r="G20" s="30">
        <v>5.1551192393637368E-3</v>
      </c>
      <c r="H20" s="31">
        <v>8.9582874040930356E-3</v>
      </c>
      <c r="I20" s="30">
        <v>4.8089643886073397E-3</v>
      </c>
      <c r="J20" s="31">
        <v>8.3567582259281448E-3</v>
      </c>
      <c r="K20" s="30">
        <v>4.809627384866344E-3</v>
      </c>
      <c r="L20" s="31">
        <v>8.3579103449695959E-3</v>
      </c>
      <c r="M20" s="30">
        <v>5.2896363862802165E-3</v>
      </c>
      <c r="N20" s="31">
        <v>9.1920440267633102E-3</v>
      </c>
      <c r="O20" s="30">
        <v>4.0338681144198585E-3</v>
      </c>
      <c r="P20" s="31">
        <v>7.0098378410429416E-3</v>
      </c>
      <c r="Q20" s="30">
        <v>4.00002834779567E-3</v>
      </c>
      <c r="R20" s="31">
        <v>6.9510329247974749E-3</v>
      </c>
      <c r="S20" s="30">
        <v>7.1896735382668275E-3</v>
      </c>
      <c r="T20" s="31">
        <v>1.2493825827653914E-2</v>
      </c>
      <c r="U20" s="30">
        <v>7.1896735382668275E-3</v>
      </c>
      <c r="V20" s="31">
        <v>1.2493825827653914E-2</v>
      </c>
      <c r="W20" s="30">
        <v>7.4135394690564294E-3</v>
      </c>
      <c r="X20" s="31">
        <v>1.2882847934588734E-2</v>
      </c>
      <c r="Y20" s="30">
        <v>3.4236588139566759E-3</v>
      </c>
      <c r="Z20" s="31">
        <v>5.9494491213293336E-3</v>
      </c>
      <c r="AA20" s="30">
        <v>3.3599669656654285E-3</v>
      </c>
      <c r="AB20" s="31">
        <v>5.8387688720862056E-3</v>
      </c>
      <c r="AC20" s="30">
        <v>-3.0573641521010719E-2</v>
      </c>
      <c r="AD20" s="31">
        <v>-5.3129220686800961E-2</v>
      </c>
      <c r="AE20" s="30">
        <v>-3.0184982578471353E-2</v>
      </c>
      <c r="AF20" s="31">
        <v>-5.2422657775356298E-2</v>
      </c>
      <c r="AG20" s="30">
        <v>-2.661209430143241E-2</v>
      </c>
      <c r="AH20" s="31">
        <v>-4.6217575531897169E-2</v>
      </c>
      <c r="AI20" s="30">
        <v>-2.6640469770050745E-2</v>
      </c>
      <c r="AJ20" s="31">
        <v>-4.6266855582887061E-2</v>
      </c>
      <c r="AK20" s="30">
        <v>-2.6640469770050745E-2</v>
      </c>
      <c r="AL20" s="31">
        <v>-4.6266855582887061E-2</v>
      </c>
      <c r="AM20" s="30">
        <v>-2.0536858361726473E-2</v>
      </c>
      <c r="AN20" s="31">
        <v>-3.6998269103083251E-2</v>
      </c>
      <c r="AO20" s="30">
        <v>5.0512894343648806E-2</v>
      </c>
      <c r="AP20" s="31">
        <v>9.1001730896917071E-2</v>
      </c>
    </row>
    <row r="21" spans="2:42" x14ac:dyDescent="0.25">
      <c r="B21" s="10" t="s">
        <v>49</v>
      </c>
      <c r="C21" s="30">
        <v>-5.0709939148063654E-4</v>
      </c>
      <c r="D21" s="31">
        <v>-9.9999999999981332E-4</v>
      </c>
      <c r="E21" s="30">
        <v>-2.0283975659229125E-2</v>
      </c>
      <c r="F21" s="31">
        <v>-4.1686267907959429E-2</v>
      </c>
      <c r="G21" s="30">
        <v>-1.9776876267748267E-2</v>
      </c>
      <c r="H21" s="31">
        <v>-4.0644111210260209E-2</v>
      </c>
      <c r="I21" s="30">
        <v>-1.9776876267748267E-2</v>
      </c>
      <c r="J21" s="31">
        <v>-4.0644111210260209E-2</v>
      </c>
      <c r="K21" s="30">
        <v>-2.1298174442190621E-2</v>
      </c>
      <c r="L21" s="31">
        <v>-4.3770581303357439E-2</v>
      </c>
      <c r="M21" s="30">
        <v>-2.1298174442190621E-2</v>
      </c>
      <c r="N21" s="31">
        <v>-4.3770581303357439E-2</v>
      </c>
      <c r="O21" s="30">
        <v>-2.1805273833671257E-2</v>
      </c>
      <c r="P21" s="31">
        <v>-4.4812738001056236E-2</v>
      </c>
      <c r="Q21" s="30">
        <v>-2.1298174442190621E-2</v>
      </c>
      <c r="R21" s="31">
        <v>-4.3770581303357439E-2</v>
      </c>
      <c r="S21" s="30">
        <v>-2.1805273833671257E-2</v>
      </c>
      <c r="T21" s="31">
        <v>-4.4812738001056236E-2</v>
      </c>
      <c r="U21" s="30">
        <v>-2.1805273833671257E-2</v>
      </c>
      <c r="V21" s="31">
        <v>-4.4812738001056236E-2</v>
      </c>
      <c r="W21" s="30">
        <v>-2.4340770791074995E-2</v>
      </c>
      <c r="X21" s="31">
        <v>-5.0023521489551484E-2</v>
      </c>
      <c r="Y21" s="30">
        <v>-2.8397565922920753E-2</v>
      </c>
      <c r="Z21" s="31">
        <v>-5.8360775071143109E-2</v>
      </c>
      <c r="AA21" s="30">
        <v>-2.8397565922920753E-2</v>
      </c>
      <c r="AB21" s="31">
        <v>-5.8360775071143109E-2</v>
      </c>
      <c r="AC21" s="30">
        <v>-5.7809330628803224E-2</v>
      </c>
      <c r="AD21" s="31">
        <v>-0.11880586353768467</v>
      </c>
      <c r="AE21" s="30">
        <v>-5.7302231237322587E-2</v>
      </c>
      <c r="AF21" s="31">
        <v>-0.11776370683998587</v>
      </c>
      <c r="AG21" s="30">
        <v>-5.4766734279918738E-2</v>
      </c>
      <c r="AH21" s="31">
        <v>-0.11255292335149063</v>
      </c>
      <c r="AI21" s="30">
        <v>-5.5273833671399597E-2</v>
      </c>
      <c r="AJ21" s="31">
        <v>-0.11359508004918986</v>
      </c>
      <c r="AK21" s="30">
        <v>-5.5273833671399597E-2</v>
      </c>
      <c r="AL21" s="31">
        <v>-0.11359508004918986</v>
      </c>
      <c r="AM21" s="30">
        <v>-4.4117647058823484E-2</v>
      </c>
      <c r="AN21" s="31">
        <v>-8.6999999999999994E-2</v>
      </c>
      <c r="AO21" s="30">
        <v>2.0791075050709873E-2</v>
      </c>
      <c r="AP21" s="31">
        <v>4.0999999999999946E-2</v>
      </c>
    </row>
    <row r="22" spans="2:42" x14ac:dyDescent="0.25">
      <c r="B22" s="10" t="s">
        <v>50</v>
      </c>
      <c r="C22" s="30">
        <v>-4.3802014892690977E-4</v>
      </c>
      <c r="D22" s="31">
        <v>-1.0000000000000618E-3</v>
      </c>
      <c r="E22" s="30">
        <v>-2.3653088042050019E-2</v>
      </c>
      <c r="F22" s="31">
        <v>-6.4231070620320865E-2</v>
      </c>
      <c r="G22" s="30">
        <v>-2.3215067893123109E-2</v>
      </c>
      <c r="H22" s="31">
        <v>-6.3041606349574106E-2</v>
      </c>
      <c r="I22" s="30">
        <v>-2.3215067893123109E-2</v>
      </c>
      <c r="J22" s="31">
        <v>-6.3041606349574106E-2</v>
      </c>
      <c r="K22" s="30">
        <v>-2.3653088042050019E-2</v>
      </c>
      <c r="L22" s="31">
        <v>-6.4231070620320865E-2</v>
      </c>
      <c r="M22" s="30">
        <v>-2.3653088042050019E-2</v>
      </c>
      <c r="N22" s="31">
        <v>-6.4231070620320865E-2</v>
      </c>
      <c r="O22" s="30">
        <v>-2.8909329829172159E-2</v>
      </c>
      <c r="P22" s="31">
        <v>-7.8504641869280939E-2</v>
      </c>
      <c r="Q22" s="30">
        <v>-2.847130968024536E-2</v>
      </c>
      <c r="R22" s="31">
        <v>-7.7315177598534193E-2</v>
      </c>
      <c r="S22" s="30">
        <v>-2.9347349978098958E-2</v>
      </c>
      <c r="T22" s="31">
        <v>-7.9694106140027393E-2</v>
      </c>
      <c r="U22" s="30">
        <v>-2.9347349978098958E-2</v>
      </c>
      <c r="V22" s="31">
        <v>-7.9694106140027393E-2</v>
      </c>
      <c r="W22" s="30">
        <v>-2.7157249233464853E-2</v>
      </c>
      <c r="X22" s="31">
        <v>-7.3746784786294248E-2</v>
      </c>
      <c r="Y22" s="30">
        <v>-3.1537450722733285E-2</v>
      </c>
      <c r="Z22" s="31">
        <v>-8.564142749376083E-2</v>
      </c>
      <c r="AA22" s="30">
        <v>-3.1975470871660083E-2</v>
      </c>
      <c r="AB22" s="31">
        <v>-8.683089176450759E-2</v>
      </c>
      <c r="AC22" s="30">
        <v>-4.9496276828734143E-2</v>
      </c>
      <c r="AD22" s="31">
        <v>-0.13440946259437486</v>
      </c>
      <c r="AE22" s="30">
        <v>-4.9058256679807455E-2</v>
      </c>
      <c r="AF22" s="31">
        <v>-0.13321999832362841</v>
      </c>
      <c r="AG22" s="30">
        <v>-4.9058256679807455E-2</v>
      </c>
      <c r="AH22" s="31">
        <v>-0.13321999832362841</v>
      </c>
      <c r="AI22" s="30">
        <v>-4.8620236530880434E-2</v>
      </c>
      <c r="AJ22" s="31">
        <v>-0.13203053405288134</v>
      </c>
      <c r="AK22" s="30">
        <v>-4.8620236530880434E-2</v>
      </c>
      <c r="AL22" s="31">
        <v>-0.13203053405288134</v>
      </c>
      <c r="AM22" s="30">
        <v>-3.6793692509855536E-2</v>
      </c>
      <c r="AN22" s="31">
        <v>-8.4000000000000102E-2</v>
      </c>
      <c r="AO22" s="30">
        <v>1.9272886552781365E-2</v>
      </c>
      <c r="AP22" s="31">
        <v>4.4000000000000053E-2</v>
      </c>
    </row>
    <row r="23" spans="2:42" x14ac:dyDescent="0.25">
      <c r="B23" s="10" t="s">
        <v>51</v>
      </c>
      <c r="C23" s="30">
        <v>-3.0147723846862817E-4</v>
      </c>
      <c r="D23" s="31">
        <v>-1.0000000000004541E-3</v>
      </c>
      <c r="E23" s="30">
        <v>-3.0147723846849495E-2</v>
      </c>
      <c r="F23" s="31">
        <v>-9.3799056026252436E-2</v>
      </c>
      <c r="G23" s="30">
        <v>-3.0449201085318123E-2</v>
      </c>
      <c r="H23" s="31">
        <v>-9.4737046586515397E-2</v>
      </c>
      <c r="I23" s="30">
        <v>-3.0449201085318123E-2</v>
      </c>
      <c r="J23" s="31">
        <v>-9.4737046586515397E-2</v>
      </c>
      <c r="K23" s="30">
        <v>-3.1052155562255046E-2</v>
      </c>
      <c r="L23" s="31">
        <v>-9.6613027707040416E-2</v>
      </c>
      <c r="M23" s="30">
        <v>-2.9846246608380977E-2</v>
      </c>
      <c r="N23" s="31">
        <v>-9.2861065465989934E-2</v>
      </c>
      <c r="O23" s="30">
        <v>-3.5574314139282581E-2</v>
      </c>
      <c r="P23" s="31">
        <v>-0.11068288611097851</v>
      </c>
      <c r="Q23" s="30">
        <v>-3.5272836900813953E-2</v>
      </c>
      <c r="R23" s="31">
        <v>-0.10974489555071558</v>
      </c>
      <c r="S23" s="30">
        <v>-3.7383177570093351E-2</v>
      </c>
      <c r="T23" s="31">
        <v>-0.11631082947255315</v>
      </c>
      <c r="U23" s="30">
        <v>-3.7383177570093351E-2</v>
      </c>
      <c r="V23" s="31">
        <v>-0.11631082947255315</v>
      </c>
      <c r="W23" s="30">
        <v>-2.5022610792885147E-2</v>
      </c>
      <c r="X23" s="31">
        <v>-7.7853216501789752E-2</v>
      </c>
      <c r="Y23" s="30">
        <v>-3.0750678323786751E-2</v>
      </c>
      <c r="Z23" s="31">
        <v>-9.5675037146778344E-2</v>
      </c>
      <c r="AA23" s="30">
        <v>-3.0750678323786751E-2</v>
      </c>
      <c r="AB23" s="31">
        <v>-9.5675037146778344E-2</v>
      </c>
      <c r="AC23" s="30">
        <v>-2.3515224600542672E-2</v>
      </c>
      <c r="AD23" s="31">
        <v>-7.3163263700477196E-2</v>
      </c>
      <c r="AE23" s="30">
        <v>-2.2610792885137121E-2</v>
      </c>
      <c r="AF23" s="31">
        <v>-7.034929201968923E-2</v>
      </c>
      <c r="AG23" s="30">
        <v>-2.7434428700633062E-2</v>
      </c>
      <c r="AH23" s="31">
        <v>-8.5357140983889829E-2</v>
      </c>
      <c r="AI23" s="30">
        <v>-2.7132951462164767E-2</v>
      </c>
      <c r="AJ23" s="31">
        <v>-8.441915042362777E-2</v>
      </c>
      <c r="AK23" s="30">
        <v>-2.7132951462164767E-2</v>
      </c>
      <c r="AL23" s="31">
        <v>-8.441915042362777E-2</v>
      </c>
      <c r="AM23" s="30">
        <v>-1.2662044015676943E-2</v>
      </c>
      <c r="AN23" s="31">
        <v>-4.2000000000000495E-2</v>
      </c>
      <c r="AO23" s="30">
        <v>2.5927042508290477E-2</v>
      </c>
      <c r="AP23" s="31">
        <v>8.5999999999999382E-2</v>
      </c>
    </row>
    <row r="24" spans="2:42" x14ac:dyDescent="0.25">
      <c r="B24" s="10" t="s">
        <v>52</v>
      </c>
      <c r="C24" s="30">
        <v>-5.6753688989807927E-4</v>
      </c>
      <c r="D24" s="31">
        <v>-1.0000000000003452E-3</v>
      </c>
      <c r="E24" s="30">
        <v>-1.759364358683313E-2</v>
      </c>
      <c r="F24" s="31">
        <v>-3.1568204146684022E-2</v>
      </c>
      <c r="G24" s="30">
        <v>-1.6458569807037526E-2</v>
      </c>
      <c r="H24" s="31">
        <v>-2.9531545814640004E-2</v>
      </c>
      <c r="I24" s="30">
        <v>-1.7026106696935384E-2</v>
      </c>
      <c r="J24" s="31">
        <v>-3.054987498066215E-2</v>
      </c>
      <c r="K24" s="30">
        <v>-1.9296254256526701E-2</v>
      </c>
      <c r="L24" s="31">
        <v>-3.4623191644750181E-2</v>
      </c>
      <c r="M24" s="30">
        <v>-1.9863791146424559E-2</v>
      </c>
      <c r="N24" s="31">
        <v>-3.5641520810772327E-2</v>
      </c>
      <c r="O24" s="30">
        <v>-1.5323496027241701E-2</v>
      </c>
      <c r="P24" s="31">
        <v>-2.7494887482595716E-2</v>
      </c>
      <c r="Q24" s="30">
        <v>-1.4755959137343955E-2</v>
      </c>
      <c r="R24" s="31">
        <v>-2.6476558316573844E-2</v>
      </c>
      <c r="S24" s="30">
        <v>-1.4755959137343955E-2</v>
      </c>
      <c r="T24" s="31">
        <v>-2.6476558316573844E-2</v>
      </c>
      <c r="U24" s="30">
        <v>-1.4755959137343955E-2</v>
      </c>
      <c r="V24" s="31">
        <v>-2.6476558316573844E-2</v>
      </c>
      <c r="W24" s="30">
        <v>-2.0998864926220273E-2</v>
      </c>
      <c r="X24" s="31">
        <v>-3.7678179142816612E-2</v>
      </c>
      <c r="Y24" s="30">
        <v>-2.4404086265607305E-2</v>
      </c>
      <c r="Z24" s="31">
        <v>-4.3788154138948938E-2</v>
      </c>
      <c r="AA24" s="30">
        <v>-2.4404086265607305E-2</v>
      </c>
      <c r="AB24" s="31">
        <v>-4.3788154138948938E-2</v>
      </c>
      <c r="AC24" s="30">
        <v>-6.4131668558456201E-2</v>
      </c>
      <c r="AD24" s="31">
        <v>-0.11507119576049332</v>
      </c>
      <c r="AE24" s="30">
        <v>-6.4131668558456201E-2</v>
      </c>
      <c r="AF24" s="31">
        <v>-0.11507119576049332</v>
      </c>
      <c r="AG24" s="30">
        <v>-5.9591373439273454E-2</v>
      </c>
      <c r="AH24" s="31">
        <v>-0.1069245624323167</v>
      </c>
      <c r="AI24" s="30">
        <v>-5.9591373439273454E-2</v>
      </c>
      <c r="AJ24" s="31">
        <v>-0.1069245624323167</v>
      </c>
      <c r="AK24" s="30">
        <v>-5.9591373439273454E-2</v>
      </c>
      <c r="AL24" s="31">
        <v>-0.1069245624323167</v>
      </c>
      <c r="AM24" s="30">
        <v>-4.9375709421112357E-2</v>
      </c>
      <c r="AN24" s="31">
        <v>-8.6999999999999938E-2</v>
      </c>
      <c r="AO24" s="30">
        <v>2.3269012485811702E-2</v>
      </c>
      <c r="AP24" s="31">
        <v>4.1000000000000161E-2</v>
      </c>
    </row>
    <row r="25" spans="2:42" ht="16.5" thickBot="1" x14ac:dyDescent="0.3">
      <c r="B25" s="11" t="s">
        <v>15</v>
      </c>
      <c r="C25" s="32">
        <v>-5.4734689022828409E-4</v>
      </c>
      <c r="D25" s="33">
        <v>-1.2344885626506396E-3</v>
      </c>
      <c r="E25" s="32">
        <v>-2.348544336510916E-2</v>
      </c>
      <c r="F25" s="33">
        <v>-5.6856461661498749E-2</v>
      </c>
      <c r="G25" s="32">
        <v>-2.3022179516219876E-2</v>
      </c>
      <c r="H25" s="33">
        <v>-5.5734935324778065E-2</v>
      </c>
      <c r="I25" s="32">
        <v>-2.4200956338015334E-2</v>
      </c>
      <c r="J25" s="33">
        <v>-5.8588663829450063E-2</v>
      </c>
      <c r="K25" s="32">
        <v>-2.5031080255607741E-2</v>
      </c>
      <c r="L25" s="33">
        <v>-6.0598330326315362E-2</v>
      </c>
      <c r="M25" s="32">
        <v>-2.4839976058791513E-2</v>
      </c>
      <c r="N25" s="33">
        <v>-6.0135681686018759E-2</v>
      </c>
      <c r="O25" s="32">
        <v>-2.9277276146266185E-2</v>
      </c>
      <c r="P25" s="33">
        <v>-7.0878045727520197E-2</v>
      </c>
      <c r="Q25" s="32">
        <v>-2.8916443931126468E-2</v>
      </c>
      <c r="R25" s="33">
        <v>-7.0004498539698951E-2</v>
      </c>
      <c r="S25" s="32">
        <v>-2.9861311891714371E-2</v>
      </c>
      <c r="T25" s="33">
        <v>-7.2291951586302139E-2</v>
      </c>
      <c r="U25" s="32">
        <v>-2.9861311891714371E-2</v>
      </c>
      <c r="V25" s="33">
        <v>-7.2291951586302139E-2</v>
      </c>
      <c r="W25" s="32">
        <v>-2.771471000619441E-2</v>
      </c>
      <c r="X25" s="33">
        <v>-6.7095192644638355E-2</v>
      </c>
      <c r="Y25" s="32">
        <v>-3.2318224440272658E-2</v>
      </c>
      <c r="Z25" s="33">
        <v>-7.823994890323975E-2</v>
      </c>
      <c r="AA25" s="32">
        <v>-3.2426763553591753E-2</v>
      </c>
      <c r="AB25" s="33">
        <v>-7.8502713792931778E-2</v>
      </c>
      <c r="AC25" s="32">
        <v>-5.0745948632073046E-2</v>
      </c>
      <c r="AD25" s="33">
        <v>-0.12285205938084402</v>
      </c>
      <c r="AE25" s="32">
        <v>-5.0327025229517597E-2</v>
      </c>
      <c r="AF25" s="33">
        <v>-0.12183787787248548</v>
      </c>
      <c r="AG25" s="32">
        <v>-4.99891584471166E-2</v>
      </c>
      <c r="AH25" s="33">
        <v>-0.12101992824038207</v>
      </c>
      <c r="AI25" s="32">
        <v>-5.0016668258881514E-2</v>
      </c>
      <c r="AJ25" s="33">
        <v>-0.1210865273900599</v>
      </c>
      <c r="AK25" s="32">
        <v>-5.0016668258881514E-2</v>
      </c>
      <c r="AL25" s="33">
        <v>-0.1210865273900599</v>
      </c>
      <c r="AM25" s="32">
        <v>-3.8684103045347085E-2</v>
      </c>
      <c r="AN25" s="33">
        <v>-8.6303473760545785E-2</v>
      </c>
      <c r="AO25" s="32">
        <v>1.8689777449230061E-2</v>
      </c>
      <c r="AP25" s="33">
        <v>4.1696526239454093E-2</v>
      </c>
    </row>
    <row r="26" spans="2:42" ht="7.5" customHeight="1" x14ac:dyDescent="0.25"/>
    <row r="27" spans="2:42" ht="3" customHeight="1" thickBot="1" x14ac:dyDescent="0.3"/>
    <row r="28" spans="2:42" ht="97.5" customHeight="1" thickBot="1" x14ac:dyDescent="0.3">
      <c r="C28" s="59" t="s">
        <v>90</v>
      </c>
      <c r="D28" s="60"/>
      <c r="E28" s="59" t="str">
        <f>E4</f>
        <v>Input 102-A: Load factor</v>
      </c>
      <c r="F28" s="60"/>
      <c r="G28" s="59" t="str">
        <f>G4</f>
        <v>Input 102-A: Coincidence factor</v>
      </c>
      <c r="H28" s="60"/>
      <c r="I28" s="59" t="str">
        <f>I4</f>
        <v>Input 102-C: Split of units by distribution timeband</v>
      </c>
      <c r="J28" s="60"/>
      <c r="K28" s="59" t="str">
        <f>K4</f>
        <v>Input 104-A: Inputs by distribution timeband</v>
      </c>
      <c r="L28" s="60"/>
      <c r="M28" s="59" t="str">
        <f>M4</f>
        <v>Input 103-A: Diversity allowance</v>
      </c>
      <c r="N28" s="60"/>
      <c r="O28" s="59" t="str">
        <f>O4</f>
        <v>Input 103-D: Peaking probabilities by network level</v>
      </c>
      <c r="P28" s="60"/>
      <c r="Q28" s="59" t="str">
        <f>Q4</f>
        <v>Input 103-A: Average kVAr by kVA</v>
      </c>
      <c r="R28" s="60"/>
      <c r="S28" s="59" t="str">
        <f>S4</f>
        <v>Input 103-A: Loss adjustment factors</v>
      </c>
      <c r="T28" s="60"/>
      <c r="U28" s="59" t="str">
        <f>U4</f>
        <v>Input 103-A: Proportion of load through 132kV/HV</v>
      </c>
      <c r="V28" s="60"/>
      <c r="W28" s="59" t="str">
        <f>W4</f>
        <v>Input 103-C: 500MW model</v>
      </c>
      <c r="X28" s="60"/>
      <c r="Y28" s="59" t="str">
        <f>Y4</f>
        <v>Input 102-D: Service model asset values</v>
      </c>
      <c r="Z28" s="60"/>
      <c r="AA28" s="59" t="s">
        <v>17</v>
      </c>
      <c r="AB28" s="60"/>
      <c r="AC28" s="59" t="str">
        <f>AC4</f>
        <v>Input 104-F: Other expenditure</v>
      </c>
      <c r="AD28" s="60"/>
      <c r="AE28" s="59" t="str">
        <f>AE4</f>
        <v>Input 104-D: Days in charging year</v>
      </c>
      <c r="AF28" s="60"/>
      <c r="AG28" s="59" t="str">
        <f>AG4</f>
        <v>Input 104-D: Rate of return</v>
      </c>
      <c r="AH28" s="60"/>
      <c r="AI28" s="59" t="str">
        <f>AI4</f>
        <v>Input 104-E: Transmission Exit Charges</v>
      </c>
      <c r="AJ28" s="60"/>
      <c r="AK28" s="59" t="str">
        <f>AK4</f>
        <v>Input 103-B: Customer contributions under current connection charging policy</v>
      </c>
      <c r="AL28" s="60"/>
      <c r="AM28" s="59" t="str">
        <f>AM4</f>
        <v>Input 102-B: Volume forecasts for the charging year</v>
      </c>
      <c r="AN28" s="60"/>
      <c r="AO28" s="59" t="str">
        <f>AO4</f>
        <v>Input 104-C: CDCM target revenue</v>
      </c>
      <c r="AP28" s="60"/>
    </row>
    <row r="29" spans="2:42" ht="63.75" thickBot="1" x14ac:dyDescent="0.3">
      <c r="B29" s="8" t="s">
        <v>16</v>
      </c>
      <c r="C29" s="2" t="s">
        <v>1</v>
      </c>
      <c r="D29" s="3" t="s">
        <v>2</v>
      </c>
      <c r="E29" s="2" t="s">
        <v>1</v>
      </c>
      <c r="F29" s="3" t="s">
        <v>2</v>
      </c>
      <c r="G29" s="2" t="s">
        <v>1</v>
      </c>
      <c r="H29" s="3" t="s">
        <v>2</v>
      </c>
      <c r="I29" s="2" t="s">
        <v>1</v>
      </c>
      <c r="J29" s="3" t="s">
        <v>2</v>
      </c>
      <c r="K29" s="2" t="s">
        <v>1</v>
      </c>
      <c r="L29" s="3" t="s">
        <v>2</v>
      </c>
      <c r="M29" s="2" t="s">
        <v>1</v>
      </c>
      <c r="N29" s="3" t="s">
        <v>2</v>
      </c>
      <c r="O29" s="2" t="s">
        <v>1</v>
      </c>
      <c r="P29" s="3" t="s">
        <v>2</v>
      </c>
      <c r="Q29" s="2" t="s">
        <v>1</v>
      </c>
      <c r="R29" s="3" t="s">
        <v>2</v>
      </c>
      <c r="S29" s="2" t="s">
        <v>1</v>
      </c>
      <c r="T29" s="3" t="s">
        <v>2</v>
      </c>
      <c r="U29" s="2" t="s">
        <v>1</v>
      </c>
      <c r="V29" s="3" t="s">
        <v>2</v>
      </c>
      <c r="W29" s="2" t="s">
        <v>1</v>
      </c>
      <c r="X29" s="3" t="s">
        <v>2</v>
      </c>
      <c r="Y29" s="2" t="s">
        <v>1</v>
      </c>
      <c r="Z29" s="3" t="s">
        <v>2</v>
      </c>
      <c r="AA29" s="2" t="s">
        <v>1</v>
      </c>
      <c r="AB29" s="3" t="s">
        <v>2</v>
      </c>
      <c r="AC29" s="2" t="s">
        <v>1</v>
      </c>
      <c r="AD29" s="3" t="s">
        <v>2</v>
      </c>
      <c r="AE29" s="2" t="s">
        <v>1</v>
      </c>
      <c r="AF29" s="3" t="s">
        <v>2</v>
      </c>
      <c r="AG29" s="2" t="s">
        <v>1</v>
      </c>
      <c r="AH29" s="3" t="s">
        <v>2</v>
      </c>
      <c r="AI29" s="2" t="s">
        <v>1</v>
      </c>
      <c r="AJ29" s="3" t="s">
        <v>2</v>
      </c>
      <c r="AK29" s="2" t="s">
        <v>1</v>
      </c>
      <c r="AL29" s="3" t="s">
        <v>2</v>
      </c>
      <c r="AM29" s="2" t="s">
        <v>1</v>
      </c>
      <c r="AN29" s="3" t="s">
        <v>2</v>
      </c>
      <c r="AO29" s="2" t="s">
        <v>1</v>
      </c>
      <c r="AP29" s="3" t="s">
        <v>2</v>
      </c>
    </row>
    <row r="30" spans="2:42" ht="5.25" customHeight="1" thickBot="1" x14ac:dyDescent="0.3"/>
    <row r="31" spans="2:42" x14ac:dyDescent="0.25">
      <c r="B31" s="9" t="s">
        <v>3</v>
      </c>
      <c r="C31" s="34">
        <v>0</v>
      </c>
      <c r="D31" s="35">
        <v>0</v>
      </c>
      <c r="E31" s="34">
        <v>-4.0004661429079436E-3</v>
      </c>
      <c r="F31" s="35">
        <v>-1.2266143047447118E-2</v>
      </c>
      <c r="G31" s="34">
        <v>-9.2182563610787582E-3</v>
      </c>
      <c r="H31" s="35">
        <v>-2.8264818932035557E-2</v>
      </c>
      <c r="I31" s="34">
        <v>3.3337217857543067E-4</v>
      </c>
      <c r="J31" s="35">
        <v>1.0221785872868011E-3</v>
      </c>
      <c r="K31" s="34">
        <v>3.3337217857576373E-4</v>
      </c>
      <c r="L31" s="35">
        <v>1.0221785872874881E-3</v>
      </c>
      <c r="M31" s="34">
        <v>-7.8290899619060106E-4</v>
      </c>
      <c r="N31" s="35">
        <v>-2.4005386865808415E-3</v>
      </c>
      <c r="O31" s="34">
        <v>1.0001165357269581E-3</v>
      </c>
      <c r="P31" s="35">
        <v>3.0665357618617772E-3</v>
      </c>
      <c r="Q31" s="34">
        <v>3.3337217857554169E-4</v>
      </c>
      <c r="R31" s="35">
        <v>1.0221785872867942E-3</v>
      </c>
      <c r="S31" s="34">
        <v>-2.1720753953635707E-4</v>
      </c>
      <c r="T31" s="35">
        <v>-6.6599707528093577E-4</v>
      </c>
      <c r="U31" s="34">
        <v>0</v>
      </c>
      <c r="V31" s="35">
        <v>0</v>
      </c>
      <c r="W31" s="34">
        <v>-3.7873739420302144E-4</v>
      </c>
      <c r="X31" s="35">
        <v>-1.16127643348439E-3</v>
      </c>
      <c r="Y31" s="34">
        <v>4.8868226742455612E-3</v>
      </c>
      <c r="Z31" s="35">
        <v>1.4983870336228139E-2</v>
      </c>
      <c r="AA31" s="34">
        <v>-3.3337217857554169E-4</v>
      </c>
      <c r="AB31" s="35">
        <v>-1.0221785872867907E-3</v>
      </c>
      <c r="AC31" s="34">
        <v>2.0388282012692382E-2</v>
      </c>
      <c r="AD31" s="35">
        <v>6.2514110787496691E-2</v>
      </c>
      <c r="AE31" s="34">
        <v>6.3297880402024553E-4</v>
      </c>
      <c r="AF31" s="35">
        <v>1.9174614581036337E-3</v>
      </c>
      <c r="AG31" s="34">
        <v>-1.3342721745694952E-3</v>
      </c>
      <c r="AH31" s="35">
        <v>-4.0887143491492722E-3</v>
      </c>
      <c r="AI31" s="34">
        <v>0</v>
      </c>
      <c r="AJ31" s="35">
        <v>0</v>
      </c>
      <c r="AK31" s="34">
        <v>0</v>
      </c>
      <c r="AL31" s="35">
        <v>0</v>
      </c>
      <c r="AM31" s="34">
        <v>1.6825327727940431E-2</v>
      </c>
      <c r="AN31" s="35">
        <v>5.008905915134676E-2</v>
      </c>
      <c r="AO31" s="34">
        <v>4.2486267558331292E-2</v>
      </c>
      <c r="AP31" s="35">
        <v>0.12800000000000045</v>
      </c>
    </row>
    <row r="32" spans="2:42" x14ac:dyDescent="0.25">
      <c r="B32" s="10" t="s">
        <v>4</v>
      </c>
      <c r="C32" s="36">
        <v>0</v>
      </c>
      <c r="D32" s="37">
        <v>0</v>
      </c>
      <c r="E32" s="36">
        <v>1.9585515775693008E-3</v>
      </c>
      <c r="F32" s="37">
        <v>4.4175571596466517E-3</v>
      </c>
      <c r="G32" s="36">
        <v>-8.06481818328042E-3</v>
      </c>
      <c r="H32" s="37">
        <v>-1.8190378907975261E-2</v>
      </c>
      <c r="I32" s="36">
        <v>4.4820767158226804E-4</v>
      </c>
      <c r="J32" s="37">
        <v>1.0109424899924849E-3</v>
      </c>
      <c r="K32" s="36">
        <v>-2.2176851800925768E-4</v>
      </c>
      <c r="L32" s="37">
        <v>-5.0020388318367144E-4</v>
      </c>
      <c r="M32" s="36">
        <v>-6.2376775008521346E-4</v>
      </c>
      <c r="N32" s="37">
        <v>-1.406922197966981E-3</v>
      </c>
      <c r="O32" s="36">
        <v>-2.4512169582902033E-4</v>
      </c>
      <c r="P32" s="37">
        <v>-5.5287750131069284E-4</v>
      </c>
      <c r="Q32" s="36">
        <v>4.3886640045409653E-4</v>
      </c>
      <c r="R32" s="37">
        <v>9.8987304274132659E-4</v>
      </c>
      <c r="S32" s="36">
        <v>4.1134050320412729E-4</v>
      </c>
      <c r="T32" s="37">
        <v>9.2778776203446614E-4</v>
      </c>
      <c r="U32" s="36">
        <v>0</v>
      </c>
      <c r="V32" s="37">
        <v>0</v>
      </c>
      <c r="W32" s="36">
        <v>-5.683969284225876E-3</v>
      </c>
      <c r="X32" s="37">
        <v>-1.2820320636082107E-2</v>
      </c>
      <c r="Y32" s="36">
        <v>3.6245349216991185E-3</v>
      </c>
      <c r="Z32" s="37">
        <v>8.1752200846364233E-3</v>
      </c>
      <c r="AA32" s="36">
        <v>-2.1709788244494987E-4</v>
      </c>
      <c r="AB32" s="37">
        <v>-4.8966915955764995E-4</v>
      </c>
      <c r="AC32" s="36">
        <v>-2.886675596174948E-3</v>
      </c>
      <c r="AD32" s="37">
        <v>-6.5109617706805879E-3</v>
      </c>
      <c r="AE32" s="36">
        <v>4.3668187826240157E-4</v>
      </c>
      <c r="AF32" s="37">
        <v>9.9598935525704868E-4</v>
      </c>
      <c r="AG32" s="36">
        <v>1.8216939724726711E-3</v>
      </c>
      <c r="AH32" s="37">
        <v>4.1069783017220959E-3</v>
      </c>
      <c r="AI32" s="36">
        <v>-4.6727888781683546E-6</v>
      </c>
      <c r="AJ32" s="37">
        <v>-1.0534723626023229E-5</v>
      </c>
      <c r="AK32" s="36">
        <v>0</v>
      </c>
      <c r="AL32" s="37">
        <v>0</v>
      </c>
      <c r="AM32" s="36">
        <v>6.4359299935724534E-3</v>
      </c>
      <c r="AN32" s="37">
        <v>1.4466380619978805E-2</v>
      </c>
      <c r="AO32" s="36">
        <v>5.6319601023294696E-2</v>
      </c>
      <c r="AP32" s="37">
        <v>0.12799999999999992</v>
      </c>
    </row>
    <row r="33" spans="2:42" x14ac:dyDescent="0.25">
      <c r="B33" s="10" t="s">
        <v>5</v>
      </c>
      <c r="C33" s="36">
        <v>-2.2204460492503131E-16</v>
      </c>
      <c r="D33" s="37">
        <v>-2.4406823950688991E-16</v>
      </c>
      <c r="E33" s="36">
        <v>8.0000000000013394E-4</v>
      </c>
      <c r="F33" s="37">
        <v>1.0357694484753068E-3</v>
      </c>
      <c r="G33" s="36">
        <v>2.3999999999999577E-3</v>
      </c>
      <c r="H33" s="37">
        <v>3.1073083454256929E-3</v>
      </c>
      <c r="I33" s="36">
        <v>-3.9999999999998925E-3</v>
      </c>
      <c r="J33" s="37">
        <v>-5.1788472423760709E-3</v>
      </c>
      <c r="K33" s="36">
        <v>7.9999999999980087E-4</v>
      </c>
      <c r="L33" s="37">
        <v>1.0357694484750624E-3</v>
      </c>
      <c r="M33" s="36">
        <v>-2.3999999999998467E-3</v>
      </c>
      <c r="N33" s="37">
        <v>-3.1073083454254405E-3</v>
      </c>
      <c r="O33" s="36">
        <v>-4.0000000000001146E-3</v>
      </c>
      <c r="P33" s="37">
        <v>-5.1788472423763242E-3</v>
      </c>
      <c r="Q33" s="36">
        <v>8.0000000000002292E-4</v>
      </c>
      <c r="R33" s="37">
        <v>1.0357694484753148E-3</v>
      </c>
      <c r="S33" s="36">
        <v>2.4000000000000687E-3</v>
      </c>
      <c r="T33" s="37">
        <v>3.1073083454256937E-3</v>
      </c>
      <c r="U33" s="36">
        <v>0</v>
      </c>
      <c r="V33" s="37">
        <v>0</v>
      </c>
      <c r="W33" s="36">
        <v>-2.2400000000000087E-2</v>
      </c>
      <c r="X33" s="37">
        <v>-2.9001544557306302E-2</v>
      </c>
      <c r="Y33" s="36">
        <v>-1.5999999999999348E-3</v>
      </c>
      <c r="Z33" s="37">
        <v>-2.0715388969503729E-3</v>
      </c>
      <c r="AA33" s="36">
        <v>0</v>
      </c>
      <c r="AB33" s="37">
        <v>0</v>
      </c>
      <c r="AC33" s="36">
        <v>-8.3999999999999964E-2</v>
      </c>
      <c r="AD33" s="37">
        <v>-0.10875579208989827</v>
      </c>
      <c r="AE33" s="36">
        <v>-1.5999999999999348E-3</v>
      </c>
      <c r="AF33" s="37">
        <v>-2.071538896950359E-3</v>
      </c>
      <c r="AG33" s="36">
        <v>1.3599999999999834E-2</v>
      </c>
      <c r="AH33" s="37">
        <v>1.7608080624078593E-2</v>
      </c>
      <c r="AI33" s="36">
        <v>-7.9999999999991189E-4</v>
      </c>
      <c r="AJ33" s="37">
        <v>-1.0357694484750546E-3</v>
      </c>
      <c r="AK33" s="36">
        <v>0</v>
      </c>
      <c r="AL33" s="37">
        <v>0</v>
      </c>
      <c r="AM33" s="36">
        <v>4.0000000000001146E-3</v>
      </c>
      <c r="AN33" s="37">
        <v>9.4711810594028528E-3</v>
      </c>
      <c r="AO33" s="36">
        <v>0.10240000000000016</v>
      </c>
      <c r="AP33" s="37">
        <v>0.12800000000000011</v>
      </c>
    </row>
    <row r="34" spans="2:42" x14ac:dyDescent="0.25">
      <c r="B34" s="10" t="s">
        <v>6</v>
      </c>
      <c r="C34" s="36">
        <v>0</v>
      </c>
      <c r="D34" s="37">
        <v>0</v>
      </c>
      <c r="E34" s="36">
        <v>1.2188385300986315E-2</v>
      </c>
      <c r="F34" s="37">
        <v>3.0887034457698293E-2</v>
      </c>
      <c r="G34" s="36">
        <v>7.1305651925546165E-3</v>
      </c>
      <c r="H34" s="37">
        <v>1.8069826918539724E-2</v>
      </c>
      <c r="I34" s="36">
        <v>0</v>
      </c>
      <c r="J34" s="37">
        <v>0</v>
      </c>
      <c r="K34" s="36">
        <v>0</v>
      </c>
      <c r="L34" s="37">
        <v>0</v>
      </c>
      <c r="M34" s="36">
        <v>1.3420376965789238E-4</v>
      </c>
      <c r="N34" s="37">
        <v>3.4009069744744824E-4</v>
      </c>
      <c r="O34" s="36">
        <v>-1.1671892557918451E-3</v>
      </c>
      <c r="P34" s="37">
        <v>-2.9578171244208779E-3</v>
      </c>
      <c r="Q34" s="36">
        <v>3.8906308526387434E-4</v>
      </c>
      <c r="R34" s="37">
        <v>9.8593904147377398E-4</v>
      </c>
      <c r="S34" s="36">
        <v>-9.1232994018564106E-4</v>
      </c>
      <c r="T34" s="37">
        <v>-2.3119687803949962E-3</v>
      </c>
      <c r="U34" s="36">
        <v>0</v>
      </c>
      <c r="V34" s="37">
        <v>0</v>
      </c>
      <c r="W34" s="36">
        <v>6.9163505480767107E-3</v>
      </c>
      <c r="X34" s="37">
        <v>1.7526977727121765E-2</v>
      </c>
      <c r="Y34" s="36">
        <v>-2.113389755251438E-3</v>
      </c>
      <c r="Z34" s="37">
        <v>-5.3556185319899308E-3</v>
      </c>
      <c r="AA34" s="36">
        <v>0</v>
      </c>
      <c r="AB34" s="37">
        <v>0</v>
      </c>
      <c r="AC34" s="36">
        <v>-1.5046163810912283E-3</v>
      </c>
      <c r="AD34" s="37">
        <v>-3.8129035849092871E-3</v>
      </c>
      <c r="AE34" s="36">
        <v>4.8849475159462585E-4</v>
      </c>
      <c r="AF34" s="37">
        <v>1.2268087107614942E-3</v>
      </c>
      <c r="AG34" s="36">
        <v>-2.3348532581906056E-3</v>
      </c>
      <c r="AH34" s="37">
        <v>-5.9156342488417557E-3</v>
      </c>
      <c r="AI34" s="36">
        <v>0</v>
      </c>
      <c r="AJ34" s="37">
        <v>0</v>
      </c>
      <c r="AK34" s="36">
        <v>0</v>
      </c>
      <c r="AL34" s="37">
        <v>0</v>
      </c>
      <c r="AM34" s="36">
        <v>1.2790009829288351E-2</v>
      </c>
      <c r="AN34" s="37">
        <v>3.3510581390888486E-2</v>
      </c>
      <c r="AO34" s="36">
        <v>4.9841045273839812E-2</v>
      </c>
      <c r="AP34" s="37">
        <v>0.128</v>
      </c>
    </row>
    <row r="35" spans="2:42" x14ac:dyDescent="0.25">
      <c r="B35" s="10" t="s">
        <v>7</v>
      </c>
      <c r="C35" s="36">
        <v>-2.9311321573322058E-4</v>
      </c>
      <c r="D35" s="37">
        <v>-6.4153940340462481E-4</v>
      </c>
      <c r="E35" s="36">
        <v>-1.3437270026033787E-2</v>
      </c>
      <c r="F35" s="37">
        <v>-2.8241892340070383E-2</v>
      </c>
      <c r="G35" s="36">
        <v>2.822767670233528E-2</v>
      </c>
      <c r="H35" s="37">
        <v>5.9380146857711105E-2</v>
      </c>
      <c r="I35" s="36">
        <v>-1.6293432958160992E-3</v>
      </c>
      <c r="J35" s="37">
        <v>-3.4275100004664168E-3</v>
      </c>
      <c r="K35" s="36">
        <v>0</v>
      </c>
      <c r="L35" s="37">
        <v>0</v>
      </c>
      <c r="M35" s="36">
        <v>-6.5863452506587095E-5</v>
      </c>
      <c r="N35" s="37">
        <v>-1.3855130635220814E-4</v>
      </c>
      <c r="O35" s="36">
        <v>-6.8955008716686805E-4</v>
      </c>
      <c r="P35" s="37">
        <v>-1.4505474847786234E-3</v>
      </c>
      <c r="Q35" s="36">
        <v>4.5689043288321685E-4</v>
      </c>
      <c r="R35" s="37">
        <v>9.611212884640119E-4</v>
      </c>
      <c r="S35" s="36">
        <v>-8.1347619469318566E-4</v>
      </c>
      <c r="T35" s="37">
        <v>-1.7112402276503458E-3</v>
      </c>
      <c r="U35" s="36">
        <v>0</v>
      </c>
      <c r="V35" s="37">
        <v>0</v>
      </c>
      <c r="W35" s="36">
        <v>3.3615523943115733E-3</v>
      </c>
      <c r="X35" s="37">
        <v>7.0714099835073978E-3</v>
      </c>
      <c r="Y35" s="36">
        <v>-2.6078040452373052E-3</v>
      </c>
      <c r="Z35" s="37">
        <v>-5.4858141112799005E-3</v>
      </c>
      <c r="AA35" s="36">
        <v>0</v>
      </c>
      <c r="AB35" s="37">
        <v>0</v>
      </c>
      <c r="AC35" s="36">
        <v>-1.7069105936579287E-2</v>
      </c>
      <c r="AD35" s="37">
        <v>-3.5906816842636531E-2</v>
      </c>
      <c r="AE35" s="36">
        <v>3.1808293991664183E-4</v>
      </c>
      <c r="AF35" s="37">
        <v>6.7026815604939727E-4</v>
      </c>
      <c r="AG35" s="36">
        <v>1.6859913739564192E-5</v>
      </c>
      <c r="AH35" s="37">
        <v>3.5462208330915013E-5</v>
      </c>
      <c r="AI35" s="36">
        <v>1.293525887255953E-4</v>
      </c>
      <c r="AJ35" s="37">
        <v>2.720730675374386E-4</v>
      </c>
      <c r="AK35" s="36">
        <v>0</v>
      </c>
      <c r="AL35" s="37">
        <v>0</v>
      </c>
      <c r="AM35" s="36">
        <v>8.3791251609440787E-3</v>
      </c>
      <c r="AN35" s="37">
        <v>1.7983907199701082E-2</v>
      </c>
      <c r="AO35" s="36">
        <v>5.8519302049389488E-2</v>
      </c>
      <c r="AP35" s="37">
        <v>0.12800000000000017</v>
      </c>
    </row>
    <row r="36" spans="2:42" x14ac:dyDescent="0.25">
      <c r="B36" s="10" t="s">
        <v>8</v>
      </c>
      <c r="C36" s="36">
        <v>0</v>
      </c>
      <c r="D36" s="37">
        <v>0</v>
      </c>
      <c r="E36" s="36">
        <v>-4.5766590389015871E-3</v>
      </c>
      <c r="F36" s="37">
        <v>-5.0873999506016298E-3</v>
      </c>
      <c r="G36" s="36">
        <v>3.8138825324182113E-3</v>
      </c>
      <c r="H36" s="37">
        <v>4.2394999588349124E-3</v>
      </c>
      <c r="I36" s="36">
        <v>2.059496567505692E-2</v>
      </c>
      <c r="J36" s="37">
        <v>2.2893299777707331E-2</v>
      </c>
      <c r="K36" s="36">
        <v>7.6277650648370887E-4</v>
      </c>
      <c r="L36" s="37">
        <v>8.4789999176715716E-4</v>
      </c>
      <c r="M36" s="36">
        <v>-1.5255530129671957E-3</v>
      </c>
      <c r="N36" s="37">
        <v>-1.6957999835338772E-3</v>
      </c>
      <c r="O36" s="36">
        <v>-3.0511060259341694E-3</v>
      </c>
      <c r="P36" s="37">
        <v>-3.3915999670677509E-3</v>
      </c>
      <c r="Q36" s="36">
        <v>7.6277650648348683E-4</v>
      </c>
      <c r="R36" s="37">
        <v>8.4789999176693859E-4</v>
      </c>
      <c r="S36" s="36">
        <v>1.5255530129669737E-3</v>
      </c>
      <c r="T36" s="37">
        <v>1.6957999835336551E-3</v>
      </c>
      <c r="U36" s="36">
        <v>0</v>
      </c>
      <c r="V36" s="37">
        <v>0</v>
      </c>
      <c r="W36" s="36">
        <v>-1.8306636155606348E-2</v>
      </c>
      <c r="X36" s="37">
        <v>-2.0349599802406738E-2</v>
      </c>
      <c r="Y36" s="36">
        <v>-1.5255530129671957E-3</v>
      </c>
      <c r="Z36" s="37">
        <v>-1.6957999835338765E-3</v>
      </c>
      <c r="AA36" s="36">
        <v>0</v>
      </c>
      <c r="AB36" s="37">
        <v>0</v>
      </c>
      <c r="AC36" s="36">
        <v>-7.6277650648359785E-2</v>
      </c>
      <c r="AD36" s="37">
        <v>-8.4789999176694705E-2</v>
      </c>
      <c r="AE36" s="36">
        <v>-1.5255530129674177E-3</v>
      </c>
      <c r="AF36" s="37">
        <v>-1.6957999835340992E-3</v>
      </c>
      <c r="AG36" s="36">
        <v>1.1441647597254079E-2</v>
      </c>
      <c r="AH36" s="37">
        <v>1.2718499876504294E-2</v>
      </c>
      <c r="AI36" s="36">
        <v>-7.6277650648359785E-4</v>
      </c>
      <c r="AJ36" s="37">
        <v>-8.4789999176693165E-4</v>
      </c>
      <c r="AK36" s="36">
        <v>0</v>
      </c>
      <c r="AL36" s="37">
        <v>0</v>
      </c>
      <c r="AM36" s="36">
        <v>6.1022120518686718E-3</v>
      </c>
      <c r="AN36" s="37">
        <v>-5.689000740974684E-3</v>
      </c>
      <c r="AO36" s="36">
        <v>9.7635392829900747E-2</v>
      </c>
      <c r="AP36" s="37">
        <v>0.12799999999999997</v>
      </c>
    </row>
    <row r="37" spans="2:42" x14ac:dyDescent="0.25">
      <c r="B37" s="10" t="s">
        <v>9</v>
      </c>
      <c r="C37" s="36">
        <v>1.3044068299139511E-4</v>
      </c>
      <c r="D37" s="37">
        <v>3.0224608720506863E-4</v>
      </c>
      <c r="E37" s="36">
        <v>8.4035721513080475E-3</v>
      </c>
      <c r="F37" s="37">
        <v>1.9472044633863164E-2</v>
      </c>
      <c r="G37" s="36">
        <v>2.1080307497671757E-3</v>
      </c>
      <c r="H37" s="37">
        <v>4.8845500591834096E-3</v>
      </c>
      <c r="I37" s="36">
        <v>3.8491857797184892E-4</v>
      </c>
      <c r="J37" s="37">
        <v>8.9190068172408099E-4</v>
      </c>
      <c r="K37" s="36">
        <v>0</v>
      </c>
      <c r="L37" s="37">
        <v>0</v>
      </c>
      <c r="M37" s="36">
        <v>1.797406042316485E-4</v>
      </c>
      <c r="N37" s="37">
        <v>4.1647968329408536E-4</v>
      </c>
      <c r="O37" s="36">
        <v>-6.181812983794277E-4</v>
      </c>
      <c r="P37" s="37">
        <v>-1.4323972731034723E-3</v>
      </c>
      <c r="Q37" s="36">
        <v>3.8491857797184892E-4</v>
      </c>
      <c r="R37" s="37">
        <v>8.9190068172408099E-4</v>
      </c>
      <c r="S37" s="36">
        <v>-9.4640544375756974E-4</v>
      </c>
      <c r="T37" s="37">
        <v>-2.1929304242013919E-3</v>
      </c>
      <c r="U37" s="36">
        <v>0</v>
      </c>
      <c r="V37" s="37">
        <v>0</v>
      </c>
      <c r="W37" s="36">
        <v>4.068614360469347E-3</v>
      </c>
      <c r="X37" s="37">
        <v>9.4274481135622756E-3</v>
      </c>
      <c r="Y37" s="36">
        <v>-5.5167710737691333E-3</v>
      </c>
      <c r="Z37" s="37">
        <v>-1.2782994023145117E-2</v>
      </c>
      <c r="AA37" s="36">
        <v>-6.8392657913474153E-5</v>
      </c>
      <c r="AB37" s="37">
        <v>-1.5847366614321623E-4</v>
      </c>
      <c r="AC37" s="36">
        <v>-1.1375876206458968E-2</v>
      </c>
      <c r="AD37" s="37">
        <v>-2.6359215492306048E-2</v>
      </c>
      <c r="AE37" s="36">
        <v>5.1060773095068512E-4</v>
      </c>
      <c r="AF37" s="37">
        <v>1.1841251080748488E-3</v>
      </c>
      <c r="AG37" s="36">
        <v>-7.6181751881898574E-4</v>
      </c>
      <c r="AH37" s="37">
        <v>-1.7648992448413697E-3</v>
      </c>
      <c r="AI37" s="36">
        <v>3.3832730774541186E-4</v>
      </c>
      <c r="AJ37" s="37">
        <v>7.8380136344820273E-4</v>
      </c>
      <c r="AK37" s="36">
        <v>0</v>
      </c>
      <c r="AL37" s="37">
        <v>0</v>
      </c>
      <c r="AM37" s="36">
        <v>1.227169930406935E-2</v>
      </c>
      <c r="AN37" s="37">
        <v>2.8429790992793788E-2</v>
      </c>
      <c r="AO37" s="36">
        <v>5.5251110052797925E-2</v>
      </c>
      <c r="AP37" s="37">
        <v>0.12800000000000034</v>
      </c>
    </row>
    <row r="38" spans="2:42" x14ac:dyDescent="0.25">
      <c r="B38" s="10" t="s">
        <v>10</v>
      </c>
      <c r="C38" s="36">
        <v>-4.0269903610457014E-4</v>
      </c>
      <c r="D38" s="37">
        <v>-9.0708860016296155E-4</v>
      </c>
      <c r="E38" s="36">
        <v>2.8987359030837823E-2</v>
      </c>
      <c r="F38" s="37">
        <v>6.529467559707286E-2</v>
      </c>
      <c r="G38" s="36">
        <v>3.4213150242711432E-2</v>
      </c>
      <c r="H38" s="37">
        <v>7.7065887370946981E-2</v>
      </c>
      <c r="I38" s="36">
        <v>8.7448213514274009E-4</v>
      </c>
      <c r="J38" s="37">
        <v>1.9697905997175802E-3</v>
      </c>
      <c r="K38" s="36">
        <v>0</v>
      </c>
      <c r="L38" s="37">
        <v>0</v>
      </c>
      <c r="M38" s="36">
        <v>5.6095264448785542E-4</v>
      </c>
      <c r="N38" s="37">
        <v>1.2635583982723853E-3</v>
      </c>
      <c r="O38" s="36">
        <v>-4.8990447421370931E-4</v>
      </c>
      <c r="P38" s="37">
        <v>-1.1035208030960308E-3</v>
      </c>
      <c r="Q38" s="36">
        <v>4.4394675011028006E-4</v>
      </c>
      <c r="R38" s="37">
        <v>9.9999999999997313E-4</v>
      </c>
      <c r="S38" s="36">
        <v>3.0643522992248595E-3</v>
      </c>
      <c r="T38" s="37">
        <v>6.9025222021835142E-3</v>
      </c>
      <c r="U38" s="36">
        <v>0</v>
      </c>
      <c r="V38" s="37">
        <v>0</v>
      </c>
      <c r="W38" s="36">
        <v>1.0268343932142932E-2</v>
      </c>
      <c r="X38" s="37">
        <v>2.3129674740468231E-2</v>
      </c>
      <c r="Y38" s="36">
        <v>-4.9403348888918952E-3</v>
      </c>
      <c r="Z38" s="37">
        <v>-1.1128215011513648E-2</v>
      </c>
      <c r="AA38" s="36">
        <v>0</v>
      </c>
      <c r="AB38" s="37">
        <v>0</v>
      </c>
      <c r="AC38" s="36">
        <v>-1.5145773502757809E-2</v>
      </c>
      <c r="AD38" s="37">
        <v>-3.4116194113345877E-2</v>
      </c>
      <c r="AE38" s="36">
        <v>7.977009878570307E-4</v>
      </c>
      <c r="AF38" s="37">
        <v>1.7821798371238373E-3</v>
      </c>
      <c r="AG38" s="36">
        <v>-2.3451269612875247E-3</v>
      </c>
      <c r="AH38" s="37">
        <v>-5.2818606422703474E-3</v>
      </c>
      <c r="AI38" s="36">
        <v>3.0784026643759788E-4</v>
      </c>
      <c r="AJ38" s="37">
        <v>6.9333959919620769E-4</v>
      </c>
      <c r="AK38" s="36">
        <v>0</v>
      </c>
      <c r="AL38" s="37">
        <v>0</v>
      </c>
      <c r="AM38" s="36">
        <v>7.0895783330988671E-3</v>
      </c>
      <c r="AN38" s="37">
        <v>1.5967649251419386E-2</v>
      </c>
      <c r="AO38" s="36">
        <v>5.6831535584737525E-2</v>
      </c>
      <c r="AP38" s="37">
        <v>0.12800000000000036</v>
      </c>
    </row>
    <row r="39" spans="2:42" x14ac:dyDescent="0.25">
      <c r="B39" s="10" t="s">
        <v>11</v>
      </c>
      <c r="C39" s="36">
        <v>-1.2765792709190649E-4</v>
      </c>
      <c r="D39" s="37">
        <v>-2.6617337437855049E-4</v>
      </c>
      <c r="E39" s="36">
        <v>1.2961475735502326E-3</v>
      </c>
      <c r="F39" s="37">
        <v>2.7025346659131921E-3</v>
      </c>
      <c r="G39" s="36">
        <v>-1.4229791754974519E-2</v>
      </c>
      <c r="H39" s="37">
        <v>-2.9669851096671487E-2</v>
      </c>
      <c r="I39" s="36">
        <v>-1.010272012742508E-3</v>
      </c>
      <c r="J39" s="37">
        <v>-2.106469349751755E-3</v>
      </c>
      <c r="K39" s="36">
        <v>4.250588428486024E-4</v>
      </c>
      <c r="L39" s="37">
        <v>8.8626965115170056E-4</v>
      </c>
      <c r="M39" s="36">
        <v>-9.0311754986327486E-4</v>
      </c>
      <c r="N39" s="37">
        <v>-1.8830467577200145E-3</v>
      </c>
      <c r="O39" s="36">
        <v>-6.6180792614933814E-4</v>
      </c>
      <c r="P39" s="37">
        <v>-1.3799037232278127E-3</v>
      </c>
      <c r="Q39" s="36">
        <v>4.7960442095296152E-4</v>
      </c>
      <c r="R39" s="37">
        <v>1.0000000000003097E-3</v>
      </c>
      <c r="S39" s="36">
        <v>3.1144522104170624E-3</v>
      </c>
      <c r="T39" s="37">
        <v>6.4937937899526392E-3</v>
      </c>
      <c r="U39" s="36">
        <v>0</v>
      </c>
      <c r="V39" s="37">
        <v>0</v>
      </c>
      <c r="W39" s="36">
        <v>-4.5557543211883766E-3</v>
      </c>
      <c r="X39" s="37">
        <v>-9.498983166456032E-3</v>
      </c>
      <c r="Y39" s="36">
        <v>-5.7512469244472841E-3</v>
      </c>
      <c r="Z39" s="37">
        <v>-1.1991647018227622E-2</v>
      </c>
      <c r="AA39" s="36">
        <v>-8.8587691995378748E-5</v>
      </c>
      <c r="AB39" s="37">
        <v>-1.8470991534937087E-4</v>
      </c>
      <c r="AC39" s="36">
        <v>-1.4966554383468944E-2</v>
      </c>
      <c r="AD39" s="37">
        <v>-3.1206039247378553E-2</v>
      </c>
      <c r="AE39" s="36">
        <v>1.6825870586223424E-4</v>
      </c>
      <c r="AF39" s="37">
        <v>4.0155553853241099E-4</v>
      </c>
      <c r="AG39" s="36">
        <v>3.6260541700666726E-3</v>
      </c>
      <c r="AH39" s="37">
        <v>7.5555134597286161E-3</v>
      </c>
      <c r="AI39" s="36">
        <v>-6.3097808841394709E-5</v>
      </c>
      <c r="AJ39" s="37">
        <v>-1.3147524047379955E-4</v>
      </c>
      <c r="AK39" s="36">
        <v>0</v>
      </c>
      <c r="AL39" s="37">
        <v>0</v>
      </c>
      <c r="AM39" s="36">
        <v>7.5524884189361874E-3</v>
      </c>
      <c r="AN39" s="37">
        <v>1.5736920969017937E-2</v>
      </c>
      <c r="AO39" s="36">
        <v>6.142996584446625E-2</v>
      </c>
      <c r="AP39" s="37">
        <v>0.128</v>
      </c>
    </row>
    <row r="40" spans="2:42" x14ac:dyDescent="0.25">
      <c r="B40" s="10" t="s">
        <v>37</v>
      </c>
      <c r="C40" s="36">
        <v>-7.9751610029599185E-5</v>
      </c>
      <c r="D40" s="37">
        <v>-2.3522181410175037E-4</v>
      </c>
      <c r="E40" s="36">
        <v>-3.3272184374754099E-3</v>
      </c>
      <c r="F40" s="37">
        <v>1.094812066158107E-4</v>
      </c>
      <c r="G40" s="36">
        <v>-7.3894663080475986E-3</v>
      </c>
      <c r="H40" s="37">
        <v>-2.7272208725499152E-4</v>
      </c>
      <c r="I40" s="36">
        <v>1.6278335870277827E-3</v>
      </c>
      <c r="J40" s="37">
        <v>6.0078245850381424E-5</v>
      </c>
      <c r="K40" s="36">
        <v>0</v>
      </c>
      <c r="L40" s="37">
        <v>0</v>
      </c>
      <c r="M40" s="36">
        <v>-7.9321882763960794E-4</v>
      </c>
      <c r="N40" s="37">
        <v>-2.9275225747799408E-5</v>
      </c>
      <c r="O40" s="36">
        <v>-1.9266611253021537E-4</v>
      </c>
      <c r="P40" s="37">
        <v>-7.110703555859247E-6</v>
      </c>
      <c r="Q40" s="36">
        <v>1.6770356666817587E-4</v>
      </c>
      <c r="R40" s="37">
        <v>6.1894140706826128E-6</v>
      </c>
      <c r="S40" s="36">
        <v>3.5822636801186025E-4</v>
      </c>
      <c r="T40" s="37">
        <v>1.322101471490139E-5</v>
      </c>
      <c r="U40" s="36">
        <v>0</v>
      </c>
      <c r="V40" s="37">
        <v>0</v>
      </c>
      <c r="W40" s="36">
        <v>-4.661609776209219E-3</v>
      </c>
      <c r="X40" s="37">
        <v>-1.7204543537217566E-4</v>
      </c>
      <c r="Y40" s="36">
        <v>6.9893330314456659E-3</v>
      </c>
      <c r="Z40" s="37">
        <v>2.579544196284119E-4</v>
      </c>
      <c r="AA40" s="36">
        <v>-3.9875805014744081E-5</v>
      </c>
      <c r="AB40" s="37">
        <v>-1.4716912319824192E-6</v>
      </c>
      <c r="AC40" s="36">
        <v>2.4209955895659552E-2</v>
      </c>
      <c r="AD40" s="37">
        <v>8.9351374361432948E-4</v>
      </c>
      <c r="AE40" s="36">
        <v>6.3679582818121361E-4</v>
      </c>
      <c r="AF40" s="37">
        <v>2.3038373519442663E-5</v>
      </c>
      <c r="AG40" s="36">
        <v>-3.1253286266696989E-4</v>
      </c>
      <c r="AH40" s="37">
        <v>-1.1526330766564079E-5</v>
      </c>
      <c r="AI40" s="36">
        <v>2.3942669163812269E-4</v>
      </c>
      <c r="AJ40" s="37">
        <v>8.8301473919091518E-6</v>
      </c>
      <c r="AK40" s="36">
        <v>0</v>
      </c>
      <c r="AL40" s="37">
        <v>0</v>
      </c>
      <c r="AM40" s="36">
        <v>1.4243284612353468E-2</v>
      </c>
      <c r="AN40" s="37">
        <v>9.2624917373008403E-2</v>
      </c>
      <c r="AO40" s="36">
        <v>4.3472173009478698E-2</v>
      </c>
      <c r="AP40" s="37">
        <v>0.12799999999999997</v>
      </c>
    </row>
    <row r="41" spans="2:42" x14ac:dyDescent="0.25">
      <c r="B41" s="10" t="s">
        <v>38</v>
      </c>
      <c r="C41" s="36">
        <v>-1.0231735530219499E-4</v>
      </c>
      <c r="D41" s="37">
        <v>-2.3801574468430443E-4</v>
      </c>
      <c r="E41" s="36">
        <v>5.6438138706330632E-3</v>
      </c>
      <c r="F41" s="37">
        <v>1.4750608150709504E-2</v>
      </c>
      <c r="G41" s="36">
        <v>1.3115609301261211E-2</v>
      </c>
      <c r="H41" s="37">
        <v>3.4348391525518142E-2</v>
      </c>
      <c r="I41" s="36">
        <v>-1.0208087971299573E-3</v>
      </c>
      <c r="J41" s="37">
        <v>-2.6733901133469268E-3</v>
      </c>
      <c r="K41" s="36">
        <v>5.1158677650819939E-5</v>
      </c>
      <c r="L41" s="37">
        <v>1.3397915792712212E-4</v>
      </c>
      <c r="M41" s="36">
        <v>2.9795456063430592E-4</v>
      </c>
      <c r="N41" s="37">
        <v>7.8031143429174721E-4</v>
      </c>
      <c r="O41" s="36">
        <v>-6.3361339196621458E-4</v>
      </c>
      <c r="P41" s="37">
        <v>-1.6593663598207797E-3</v>
      </c>
      <c r="Q41" s="36">
        <v>3.7871773845687962E-4</v>
      </c>
      <c r="R41" s="37">
        <v>9.9182164239421805E-4</v>
      </c>
      <c r="S41" s="36">
        <v>-1.1408903639316126E-3</v>
      </c>
      <c r="T41" s="37">
        <v>-2.9878710174941897E-3</v>
      </c>
      <c r="U41" s="36">
        <v>0</v>
      </c>
      <c r="V41" s="37">
        <v>0</v>
      </c>
      <c r="W41" s="36">
        <v>7.7017856600622991E-3</v>
      </c>
      <c r="X41" s="37">
        <v>2.0170160853449866E-2</v>
      </c>
      <c r="Y41" s="36">
        <v>-3.7028699625678563E-3</v>
      </c>
      <c r="Z41" s="37">
        <v>-9.6974242157499349E-3</v>
      </c>
      <c r="AA41" s="36">
        <v>-2.2903167148391468E-4</v>
      </c>
      <c r="AB41" s="37">
        <v>-5.9980968807258478E-4</v>
      </c>
      <c r="AC41" s="36">
        <v>-1.4220810736774725E-2</v>
      </c>
      <c r="AD41" s="37">
        <v>-3.7242797019736075E-2</v>
      </c>
      <c r="AE41" s="36">
        <v>4.4011051422199188E-4</v>
      </c>
      <c r="AF41" s="37">
        <v>1.1516196430934149E-3</v>
      </c>
      <c r="AG41" s="36">
        <v>-1.5580646716188973E-3</v>
      </c>
      <c r="AH41" s="37">
        <v>-4.0801734948530538E-3</v>
      </c>
      <c r="AI41" s="36">
        <v>1.0611337659205411E-4</v>
      </c>
      <c r="AJ41" s="37">
        <v>2.7788383531592541E-4</v>
      </c>
      <c r="AK41" s="36">
        <v>0</v>
      </c>
      <c r="AL41" s="37">
        <v>0</v>
      </c>
      <c r="AM41" s="36">
        <v>8.7276641087743467E-3</v>
      </c>
      <c r="AN41" s="37">
        <v>1.8646307716310616E-2</v>
      </c>
      <c r="AO41" s="36">
        <v>5.5293265267912117E-2</v>
      </c>
      <c r="AP41" s="37">
        <v>0.12800000000000017</v>
      </c>
    </row>
    <row r="42" spans="2:42" x14ac:dyDescent="0.25">
      <c r="B42" s="10" t="s">
        <v>12</v>
      </c>
      <c r="C42" s="36">
        <v>1.0919252898509146E-3</v>
      </c>
      <c r="D42" s="37">
        <v>2.6453141291267624E-3</v>
      </c>
      <c r="E42" s="36">
        <v>3.5436667479935569E-3</v>
      </c>
      <c r="F42" s="37">
        <v>8.3198329129891089E-3</v>
      </c>
      <c r="G42" s="36">
        <v>1.0651315501725822E-2</v>
      </c>
      <c r="H42" s="37">
        <v>2.5194891982492095E-2</v>
      </c>
      <c r="I42" s="36">
        <v>-5.0561024251605247E-5</v>
      </c>
      <c r="J42" s="37">
        <v>-1.1959832983401281E-4</v>
      </c>
      <c r="K42" s="36">
        <v>5.0561024251605247E-5</v>
      </c>
      <c r="L42" s="37">
        <v>1.1959832983401281E-4</v>
      </c>
      <c r="M42" s="36">
        <v>9.3372148765658025E-4</v>
      </c>
      <c r="N42" s="37">
        <v>2.2086485016266089E-3</v>
      </c>
      <c r="O42" s="36">
        <v>-5.4702575949949761E-4</v>
      </c>
      <c r="P42" s="37">
        <v>-1.2939486132018049E-3</v>
      </c>
      <c r="Q42" s="36">
        <v>-8.7552893784392793E-4</v>
      </c>
      <c r="R42" s="37">
        <v>-2.0709983675676752E-3</v>
      </c>
      <c r="S42" s="36">
        <v>-1.4940772512315181E-3</v>
      </c>
      <c r="T42" s="37">
        <v>-3.5341282447392125E-3</v>
      </c>
      <c r="U42" s="36">
        <v>0</v>
      </c>
      <c r="V42" s="37">
        <v>0</v>
      </c>
      <c r="W42" s="36">
        <v>3.1929553580889447E-4</v>
      </c>
      <c r="X42" s="37">
        <v>7.5526976305372723E-4</v>
      </c>
      <c r="Y42" s="36">
        <v>-6.3086180168590023E-3</v>
      </c>
      <c r="Z42" s="37">
        <v>-1.4922565148672309E-2</v>
      </c>
      <c r="AA42" s="36">
        <v>-2.4022427861059015E-4</v>
      </c>
      <c r="AB42" s="37">
        <v>-5.6823260471316334E-4</v>
      </c>
      <c r="AC42" s="36">
        <v>-3.8045537033959409E-3</v>
      </c>
      <c r="AD42" s="37">
        <v>-8.9993878768418779E-3</v>
      </c>
      <c r="AE42" s="36">
        <v>1.3666811262409428E-3</v>
      </c>
      <c r="AF42" s="37">
        <v>3.2261841300685696E-3</v>
      </c>
      <c r="AG42" s="36">
        <v>-1.2185310876631217E-3</v>
      </c>
      <c r="AH42" s="37">
        <v>-2.8806103248137024E-3</v>
      </c>
      <c r="AI42" s="36">
        <v>-1.0947689004336958E-4</v>
      </c>
      <c r="AJ42" s="37">
        <v>-2.5880362264066488E-4</v>
      </c>
      <c r="AK42" s="36">
        <v>0</v>
      </c>
      <c r="AL42" s="37">
        <v>0</v>
      </c>
      <c r="AM42" s="36">
        <v>-6.4207822679744564E-2</v>
      </c>
      <c r="AN42" s="37">
        <v>-0.15347131721263157</v>
      </c>
      <c r="AO42" s="36">
        <v>5.3519480735999325E-2</v>
      </c>
      <c r="AP42" s="37">
        <v>0.12799999999999984</v>
      </c>
    </row>
    <row r="43" spans="2:42" x14ac:dyDescent="0.25">
      <c r="B43" s="10" t="s">
        <v>13</v>
      </c>
      <c r="C43" s="36">
        <v>-1.7767409787872168E-6</v>
      </c>
      <c r="D43" s="37">
        <v>-3.5123784960445251E-6</v>
      </c>
      <c r="E43" s="36">
        <v>6.7526017933159377E-3</v>
      </c>
      <c r="F43" s="37">
        <v>1.2202164577235464E-2</v>
      </c>
      <c r="G43" s="36">
        <v>1.1577196052301453E-3</v>
      </c>
      <c r="H43" s="37">
        <v>2.0919841202184306E-3</v>
      </c>
      <c r="I43" s="36">
        <v>-5.8662414254673223E-5</v>
      </c>
      <c r="J43" s="37">
        <v>-1.0600221203818649E-4</v>
      </c>
      <c r="K43" s="36">
        <v>0</v>
      </c>
      <c r="L43" s="37">
        <v>0</v>
      </c>
      <c r="M43" s="36">
        <v>9.1684770915878566E-4</v>
      </c>
      <c r="N43" s="37">
        <v>1.6567317678255807E-3</v>
      </c>
      <c r="O43" s="36">
        <v>-3.5268120005915726E-4</v>
      </c>
      <c r="P43" s="37">
        <v>-6.3729029610471409E-4</v>
      </c>
      <c r="Q43" s="36">
        <v>-3.4693258834095353E-4</v>
      </c>
      <c r="R43" s="37">
        <v>-6.2690263023705041E-4</v>
      </c>
      <c r="S43" s="36">
        <v>2.3454504004005727E-3</v>
      </c>
      <c r="T43" s="37">
        <v>4.2381980664681525E-3</v>
      </c>
      <c r="U43" s="36">
        <v>0</v>
      </c>
      <c r="V43" s="37">
        <v>0</v>
      </c>
      <c r="W43" s="36">
        <v>2.3106288508032424E-3</v>
      </c>
      <c r="X43" s="37">
        <v>4.1752759837204133E-3</v>
      </c>
      <c r="Y43" s="36">
        <v>-4.014990043908151E-3</v>
      </c>
      <c r="Z43" s="37">
        <v>-7.2550342731928993E-3</v>
      </c>
      <c r="AA43" s="36">
        <v>0</v>
      </c>
      <c r="AB43" s="37">
        <v>0</v>
      </c>
      <c r="AC43" s="36">
        <v>-2.9358478156811363E-2</v>
      </c>
      <c r="AD43" s="37">
        <v>-5.3050384411197242E-2</v>
      </c>
      <c r="AE43" s="36">
        <v>-2.6998072904793613E-4</v>
      </c>
      <c r="AF43" s="37">
        <v>-4.6607914205269718E-4</v>
      </c>
      <c r="AG43" s="36">
        <v>1.367384994689913E-3</v>
      </c>
      <c r="AH43" s="37">
        <v>2.4694236364217054E-3</v>
      </c>
      <c r="AI43" s="36">
        <v>-1.8042264432693855E-5</v>
      </c>
      <c r="AJ43" s="37">
        <v>-3.2583357589544004E-5</v>
      </c>
      <c r="AK43" s="36">
        <v>0</v>
      </c>
      <c r="AL43" s="37">
        <v>0</v>
      </c>
      <c r="AM43" s="36">
        <v>9.7794213907320682E-4</v>
      </c>
      <c r="AN43" s="37">
        <v>-1.6823037027828558E-3</v>
      </c>
      <c r="AO43" s="36">
        <v>6.4275908490268541E-2</v>
      </c>
      <c r="AP43" s="37">
        <v>0.12799999999999984</v>
      </c>
    </row>
    <row r="44" spans="2:42" x14ac:dyDescent="0.25">
      <c r="B44" s="10" t="s">
        <v>14</v>
      </c>
      <c r="C44" s="36">
        <v>-1.0654327751469239E-3</v>
      </c>
      <c r="D44" s="37">
        <v>-1.9412145130125445E-3</v>
      </c>
      <c r="E44" s="36">
        <v>2.9314100367701101E-3</v>
      </c>
      <c r="F44" s="37">
        <v>5.1838088785283419E-3</v>
      </c>
      <c r="G44" s="36">
        <v>3.2891419777405506E-3</v>
      </c>
      <c r="H44" s="37">
        <v>5.7156930385772386E-3</v>
      </c>
      <c r="I44" s="36">
        <v>-3.4615485075639718E-4</v>
      </c>
      <c r="J44" s="37">
        <v>-6.0152917816489078E-4</v>
      </c>
      <c r="K44" s="36">
        <v>6.6299625900434478E-7</v>
      </c>
      <c r="L44" s="37">
        <v>1.1521190414510996E-6</v>
      </c>
      <c r="M44" s="36">
        <v>4.8000900141387248E-4</v>
      </c>
      <c r="N44" s="37">
        <v>8.3413368179371429E-4</v>
      </c>
      <c r="O44" s="36">
        <v>-1.255768271860358E-3</v>
      </c>
      <c r="P44" s="37">
        <v>-2.1822061857203687E-3</v>
      </c>
      <c r="Q44" s="36">
        <v>-3.3839766624188528E-5</v>
      </c>
      <c r="R44" s="37">
        <v>-5.8804916245466625E-5</v>
      </c>
      <c r="S44" s="36">
        <v>3.1896451904711576E-3</v>
      </c>
      <c r="T44" s="37">
        <v>5.5427929028564393E-3</v>
      </c>
      <c r="U44" s="36">
        <v>0</v>
      </c>
      <c r="V44" s="37">
        <v>0</v>
      </c>
      <c r="W44" s="36">
        <v>2.2386593078960182E-4</v>
      </c>
      <c r="X44" s="37">
        <v>3.8902210693481966E-4</v>
      </c>
      <c r="Y44" s="36">
        <v>-3.9898806550997534E-3</v>
      </c>
      <c r="Z44" s="37">
        <v>-6.9333988132594003E-3</v>
      </c>
      <c r="AA44" s="36">
        <v>-6.369184829124741E-5</v>
      </c>
      <c r="AB44" s="37">
        <v>-1.1068024924312803E-4</v>
      </c>
      <c r="AC44" s="36">
        <v>-3.3933608486676148E-2</v>
      </c>
      <c r="AD44" s="37">
        <v>-5.8967989558887164E-2</v>
      </c>
      <c r="AE44" s="36">
        <v>3.8865894253936606E-4</v>
      </c>
      <c r="AF44" s="37">
        <v>7.0656291144466365E-4</v>
      </c>
      <c r="AG44" s="36">
        <v>3.5728882770389436E-3</v>
      </c>
      <c r="AH44" s="37">
        <v>6.2050822434591285E-3</v>
      </c>
      <c r="AI44" s="36">
        <v>-2.8375468618335731E-5</v>
      </c>
      <c r="AJ44" s="37">
        <v>-4.9280050989891633E-5</v>
      </c>
      <c r="AK44" s="36">
        <v>0</v>
      </c>
      <c r="AL44" s="37">
        <v>0</v>
      </c>
      <c r="AM44" s="36">
        <v>6.1036114083242721E-3</v>
      </c>
      <c r="AN44" s="37">
        <v>9.2685864798038101E-3</v>
      </c>
      <c r="AO44" s="36">
        <v>7.104975270537528E-2</v>
      </c>
      <c r="AP44" s="37">
        <v>0.12800000000000034</v>
      </c>
    </row>
    <row r="45" spans="2:42" x14ac:dyDescent="0.25">
      <c r="B45" s="10" t="s">
        <v>49</v>
      </c>
      <c r="C45" s="36">
        <v>-5.0709939148063654E-4</v>
      </c>
      <c r="D45" s="37">
        <v>-9.9999999999981332E-4</v>
      </c>
      <c r="E45" s="36">
        <v>-1.9776876267748489E-2</v>
      </c>
      <c r="F45" s="37">
        <v>-4.0686267907959615E-2</v>
      </c>
      <c r="G45" s="36">
        <v>5.0709939148085859E-4</v>
      </c>
      <c r="H45" s="37">
        <v>1.0421566976992203E-3</v>
      </c>
      <c r="I45" s="36">
        <v>0</v>
      </c>
      <c r="J45" s="37">
        <v>0</v>
      </c>
      <c r="K45" s="36">
        <v>-1.5212981744423537E-3</v>
      </c>
      <c r="L45" s="37">
        <v>-3.1264700930972306E-3</v>
      </c>
      <c r="M45" s="36">
        <v>0</v>
      </c>
      <c r="N45" s="37">
        <v>0</v>
      </c>
      <c r="O45" s="36">
        <v>-5.0709939148063654E-4</v>
      </c>
      <c r="P45" s="37">
        <v>-1.042156697698797E-3</v>
      </c>
      <c r="Q45" s="36">
        <v>5.0709939148063654E-4</v>
      </c>
      <c r="R45" s="37">
        <v>1.042156697698797E-3</v>
      </c>
      <c r="S45" s="36">
        <v>-5.0709939148063654E-4</v>
      </c>
      <c r="T45" s="37">
        <v>-1.042156697698797E-3</v>
      </c>
      <c r="U45" s="36">
        <v>0</v>
      </c>
      <c r="V45" s="37">
        <v>0</v>
      </c>
      <c r="W45" s="36">
        <v>-2.5354969574037378E-3</v>
      </c>
      <c r="X45" s="37">
        <v>-5.2107834884952478E-3</v>
      </c>
      <c r="Y45" s="36">
        <v>-4.0567951318457585E-3</v>
      </c>
      <c r="Z45" s="37">
        <v>-8.3372535815916249E-3</v>
      </c>
      <c r="AA45" s="36">
        <v>0</v>
      </c>
      <c r="AB45" s="37">
        <v>0</v>
      </c>
      <c r="AC45" s="36">
        <v>-2.941176470588247E-2</v>
      </c>
      <c r="AD45" s="37">
        <v>-6.0445088466541563E-2</v>
      </c>
      <c r="AE45" s="36">
        <v>5.0709939148063654E-4</v>
      </c>
      <c r="AF45" s="37">
        <v>1.0421566976988039E-3</v>
      </c>
      <c r="AG45" s="36">
        <v>2.5354969574038488E-3</v>
      </c>
      <c r="AH45" s="37">
        <v>5.2107834884952409E-3</v>
      </c>
      <c r="AI45" s="36">
        <v>-5.0709939148085859E-4</v>
      </c>
      <c r="AJ45" s="37">
        <v>-1.0421566976992341E-3</v>
      </c>
      <c r="AK45" s="36">
        <v>0</v>
      </c>
      <c r="AL45" s="37">
        <v>0</v>
      </c>
      <c r="AM45" s="36">
        <v>1.1156186612576113E-2</v>
      </c>
      <c r="AN45" s="37">
        <v>2.6595080049189868E-2</v>
      </c>
      <c r="AO45" s="36">
        <v>6.4908722109533357E-2</v>
      </c>
      <c r="AP45" s="37">
        <v>0.12799999999999995</v>
      </c>
    </row>
    <row r="46" spans="2:42" x14ac:dyDescent="0.25">
      <c r="B46" s="10" t="s">
        <v>50</v>
      </c>
      <c r="C46" s="36">
        <v>-4.3802014892690977E-4</v>
      </c>
      <c r="D46" s="37">
        <v>-1.0000000000000618E-3</v>
      </c>
      <c r="E46" s="36">
        <v>-2.3215067893123109E-2</v>
      </c>
      <c r="F46" s="37">
        <v>-6.3231070620320809E-2</v>
      </c>
      <c r="G46" s="36">
        <v>4.3802014892690977E-4</v>
      </c>
      <c r="H46" s="37">
        <v>1.1894642707467595E-3</v>
      </c>
      <c r="I46" s="36">
        <v>0</v>
      </c>
      <c r="J46" s="37">
        <v>0</v>
      </c>
      <c r="K46" s="36">
        <v>-4.3802014892690977E-4</v>
      </c>
      <c r="L46" s="37">
        <v>-1.1894642707467595E-3</v>
      </c>
      <c r="M46" s="36">
        <v>0</v>
      </c>
      <c r="N46" s="37">
        <v>0</v>
      </c>
      <c r="O46" s="36">
        <v>-5.2562417871221401E-3</v>
      </c>
      <c r="P46" s="37">
        <v>-1.4273571248960074E-2</v>
      </c>
      <c r="Q46" s="36">
        <v>4.3802014892679875E-4</v>
      </c>
      <c r="R46" s="37">
        <v>1.1894642707467457E-3</v>
      </c>
      <c r="S46" s="36">
        <v>-8.7604029785359749E-4</v>
      </c>
      <c r="T46" s="37">
        <v>-2.3789285414931999E-3</v>
      </c>
      <c r="U46" s="36">
        <v>0</v>
      </c>
      <c r="V46" s="37">
        <v>0</v>
      </c>
      <c r="W46" s="36">
        <v>2.1901007446341048E-3</v>
      </c>
      <c r="X46" s="37">
        <v>5.9473213537331454E-3</v>
      </c>
      <c r="Y46" s="36">
        <v>-4.3802014892684316E-3</v>
      </c>
      <c r="Z46" s="37">
        <v>-1.1894642707466582E-2</v>
      </c>
      <c r="AA46" s="36">
        <v>-4.3802014892679875E-4</v>
      </c>
      <c r="AB46" s="37">
        <v>-1.1894642707467595E-3</v>
      </c>
      <c r="AC46" s="36">
        <v>-1.7520805957074059E-2</v>
      </c>
      <c r="AD46" s="37">
        <v>-4.7578570829867273E-2</v>
      </c>
      <c r="AE46" s="36">
        <v>4.3802014892668772E-4</v>
      </c>
      <c r="AF46" s="37">
        <v>1.1894642707464542E-3</v>
      </c>
      <c r="AG46" s="36">
        <v>0</v>
      </c>
      <c r="AH46" s="37">
        <v>0</v>
      </c>
      <c r="AI46" s="36">
        <v>4.3802014892702079E-4</v>
      </c>
      <c r="AJ46" s="37">
        <v>1.1894642707470648E-3</v>
      </c>
      <c r="AK46" s="36">
        <v>0</v>
      </c>
      <c r="AL46" s="37">
        <v>0</v>
      </c>
      <c r="AM46" s="36">
        <v>1.1826544021024898E-2</v>
      </c>
      <c r="AN46" s="37">
        <v>4.8030534052881241E-2</v>
      </c>
      <c r="AO46" s="36">
        <v>5.6066579062636901E-2</v>
      </c>
      <c r="AP46" s="37">
        <v>0.12800000000000017</v>
      </c>
    </row>
    <row r="47" spans="2:42" x14ac:dyDescent="0.25">
      <c r="B47" s="10" t="s">
        <v>51</v>
      </c>
      <c r="C47" s="36">
        <v>-3.0147723846862817E-4</v>
      </c>
      <c r="D47" s="37">
        <v>-1.0000000000004541E-3</v>
      </c>
      <c r="E47" s="36">
        <v>-2.9846246608380866E-2</v>
      </c>
      <c r="F47" s="37">
        <v>-9.2799056026251978E-2</v>
      </c>
      <c r="G47" s="36">
        <v>-3.0147723846862817E-4</v>
      </c>
      <c r="H47" s="37">
        <v>-9.3799056026296068E-4</v>
      </c>
      <c r="I47" s="36">
        <v>0</v>
      </c>
      <c r="J47" s="37">
        <v>0</v>
      </c>
      <c r="K47" s="36">
        <v>-6.0295447693692328E-4</v>
      </c>
      <c r="L47" s="37">
        <v>-1.8759811205250193E-3</v>
      </c>
      <c r="M47" s="36">
        <v>1.2059089538740686E-3</v>
      </c>
      <c r="N47" s="37">
        <v>3.7519622410504827E-3</v>
      </c>
      <c r="O47" s="36">
        <v>-5.7280675309016038E-3</v>
      </c>
      <c r="P47" s="37">
        <v>-1.7821820644988579E-2</v>
      </c>
      <c r="Q47" s="36">
        <v>3.0147723846862817E-4</v>
      </c>
      <c r="R47" s="37">
        <v>9.3799056026293293E-4</v>
      </c>
      <c r="S47" s="36">
        <v>-2.110340669279398E-3</v>
      </c>
      <c r="T47" s="37">
        <v>-6.5659339218375745E-3</v>
      </c>
      <c r="U47" s="36">
        <v>0</v>
      </c>
      <c r="V47" s="37">
        <v>0</v>
      </c>
      <c r="W47" s="36">
        <v>1.2360566777208204E-2</v>
      </c>
      <c r="X47" s="37">
        <v>3.8457612970763402E-2</v>
      </c>
      <c r="Y47" s="36">
        <v>-5.7280675309016038E-3</v>
      </c>
      <c r="Z47" s="37">
        <v>-1.7821820644988592E-2</v>
      </c>
      <c r="AA47" s="36">
        <v>0</v>
      </c>
      <c r="AB47" s="37">
        <v>0</v>
      </c>
      <c r="AC47" s="36">
        <v>7.2354537232440785E-3</v>
      </c>
      <c r="AD47" s="37">
        <v>2.2511773446301148E-2</v>
      </c>
      <c r="AE47" s="36">
        <v>9.0443171540555145E-4</v>
      </c>
      <c r="AF47" s="37">
        <v>2.8139716807879661E-3</v>
      </c>
      <c r="AG47" s="36">
        <v>-4.8236358154959413E-3</v>
      </c>
      <c r="AH47" s="37">
        <v>-1.5007848964200599E-2</v>
      </c>
      <c r="AI47" s="36">
        <v>3.0147723846829511E-4</v>
      </c>
      <c r="AJ47" s="37">
        <v>9.3799056026205863E-4</v>
      </c>
      <c r="AK47" s="36">
        <v>0</v>
      </c>
      <c r="AL47" s="37">
        <v>0</v>
      </c>
      <c r="AM47" s="36">
        <v>1.4470907446487824E-2</v>
      </c>
      <c r="AN47" s="37">
        <v>4.2419150423627275E-2</v>
      </c>
      <c r="AO47" s="36">
        <v>3.858908652396742E-2</v>
      </c>
      <c r="AP47" s="37">
        <v>0.12799999999999989</v>
      </c>
    </row>
    <row r="48" spans="2:42" x14ac:dyDescent="0.25">
      <c r="B48" s="10" t="s">
        <v>52</v>
      </c>
      <c r="C48" s="36">
        <v>-5.6753688989807927E-4</v>
      </c>
      <c r="D48" s="37">
        <v>-1.0000000000003452E-3</v>
      </c>
      <c r="E48" s="36">
        <v>-1.7026106696935051E-2</v>
      </c>
      <c r="F48" s="37">
        <v>-3.0568204146683677E-2</v>
      </c>
      <c r="G48" s="36">
        <v>1.1350737797956034E-3</v>
      </c>
      <c r="H48" s="37">
        <v>2.0366583320440175E-3</v>
      </c>
      <c r="I48" s="36">
        <v>-5.6753688989785722E-4</v>
      </c>
      <c r="J48" s="37">
        <v>-1.0183291660221458E-3</v>
      </c>
      <c r="K48" s="36">
        <v>-2.2701475595913179E-3</v>
      </c>
      <c r="L48" s="37">
        <v>-4.0733166640880315E-3</v>
      </c>
      <c r="M48" s="36">
        <v>-5.6753688989785722E-4</v>
      </c>
      <c r="N48" s="37">
        <v>-1.0183291660221458E-3</v>
      </c>
      <c r="O48" s="36">
        <v>4.5402951191828578E-3</v>
      </c>
      <c r="P48" s="37">
        <v>8.1466333281766112E-3</v>
      </c>
      <c r="Q48" s="36">
        <v>5.675368898977462E-4</v>
      </c>
      <c r="R48" s="37">
        <v>1.0183291660218717E-3</v>
      </c>
      <c r="S48" s="36">
        <v>0</v>
      </c>
      <c r="T48" s="37">
        <v>0</v>
      </c>
      <c r="U48" s="36">
        <v>0</v>
      </c>
      <c r="V48" s="37">
        <v>0</v>
      </c>
      <c r="W48" s="36">
        <v>-6.2429057888763184E-3</v>
      </c>
      <c r="X48" s="37">
        <v>-1.1201620826242768E-2</v>
      </c>
      <c r="Y48" s="36">
        <v>-3.4052213393870323E-3</v>
      </c>
      <c r="Z48" s="37">
        <v>-6.1099749961323266E-3</v>
      </c>
      <c r="AA48" s="36">
        <v>0</v>
      </c>
      <c r="AB48" s="37">
        <v>0</v>
      </c>
      <c r="AC48" s="36">
        <v>-3.9727582292848895E-2</v>
      </c>
      <c r="AD48" s="37">
        <v>-7.1283041621544391E-2</v>
      </c>
      <c r="AE48" s="36">
        <v>0</v>
      </c>
      <c r="AF48" s="37">
        <v>0</v>
      </c>
      <c r="AG48" s="36">
        <v>4.5402951191827468E-3</v>
      </c>
      <c r="AH48" s="37">
        <v>8.1466333281766251E-3</v>
      </c>
      <c r="AI48" s="36">
        <v>0</v>
      </c>
      <c r="AJ48" s="37">
        <v>0</v>
      </c>
      <c r="AK48" s="36">
        <v>0</v>
      </c>
      <c r="AL48" s="37">
        <v>0</v>
      </c>
      <c r="AM48" s="36">
        <v>1.0215664018161097E-2</v>
      </c>
      <c r="AN48" s="37">
        <v>1.9924562432316759E-2</v>
      </c>
      <c r="AO48" s="36">
        <v>7.2644721906924059E-2</v>
      </c>
      <c r="AP48" s="37">
        <v>0.12800000000000011</v>
      </c>
    </row>
    <row r="49" spans="2:42" ht="16.5" thickBot="1" x14ac:dyDescent="0.3">
      <c r="B49" s="11" t="s">
        <v>15</v>
      </c>
      <c r="C49" s="38">
        <v>-5.4734689022828409E-4</v>
      </c>
      <c r="D49" s="39">
        <v>-1.2344885626506396E-3</v>
      </c>
      <c r="E49" s="38">
        <v>-2.2938096474880876E-2</v>
      </c>
      <c r="F49" s="39">
        <v>-5.5621973098848108E-2</v>
      </c>
      <c r="G49" s="38">
        <v>4.6326384888928374E-4</v>
      </c>
      <c r="H49" s="39">
        <v>1.1215263367206837E-3</v>
      </c>
      <c r="I49" s="38">
        <v>-1.1787768217954575E-3</v>
      </c>
      <c r="J49" s="39">
        <v>-2.8537285046719985E-3</v>
      </c>
      <c r="K49" s="38">
        <v>-8.3012391759240689E-4</v>
      </c>
      <c r="L49" s="39">
        <v>-2.0096664968652991E-3</v>
      </c>
      <c r="M49" s="38">
        <v>1.9110419681622748E-4</v>
      </c>
      <c r="N49" s="39">
        <v>4.6264864029660346E-4</v>
      </c>
      <c r="O49" s="38">
        <v>-4.4373000874746715E-3</v>
      </c>
      <c r="P49" s="39">
        <v>-1.0742364041501438E-2</v>
      </c>
      <c r="Q49" s="38">
        <v>3.6083221513971697E-4</v>
      </c>
      <c r="R49" s="39">
        <v>8.7354718782124696E-4</v>
      </c>
      <c r="S49" s="38">
        <v>-9.448679605879029E-4</v>
      </c>
      <c r="T49" s="39">
        <v>-2.2874530466031884E-3</v>
      </c>
      <c r="U49" s="38">
        <v>0</v>
      </c>
      <c r="V49" s="39">
        <v>0</v>
      </c>
      <c r="W49" s="38">
        <v>2.1466018855199609E-3</v>
      </c>
      <c r="X49" s="39">
        <v>5.1967589416637844E-3</v>
      </c>
      <c r="Y49" s="38">
        <v>-4.6035144340782486E-3</v>
      </c>
      <c r="Z49" s="39">
        <v>-1.1144756258601396E-2</v>
      </c>
      <c r="AA49" s="38">
        <v>-1.0853911331909494E-4</v>
      </c>
      <c r="AB49" s="39">
        <v>-2.6276488969202705E-4</v>
      </c>
      <c r="AC49" s="38">
        <v>-1.8319185078481293E-2</v>
      </c>
      <c r="AD49" s="39">
        <v>-4.4349345587912245E-2</v>
      </c>
      <c r="AE49" s="38">
        <v>4.1892340255544891E-4</v>
      </c>
      <c r="AF49" s="39">
        <v>1.0141815083585387E-3</v>
      </c>
      <c r="AG49" s="38">
        <v>3.3786678240099732E-4</v>
      </c>
      <c r="AH49" s="39">
        <v>8.1794963210340965E-4</v>
      </c>
      <c r="AI49" s="38">
        <v>-2.7509811764914183E-5</v>
      </c>
      <c r="AJ49" s="39">
        <v>-6.6599149677826208E-5</v>
      </c>
      <c r="AK49" s="38">
        <v>0</v>
      </c>
      <c r="AL49" s="39">
        <v>0</v>
      </c>
      <c r="AM49" s="38">
        <v>1.1332565213534429E-2</v>
      </c>
      <c r="AN49" s="39">
        <v>3.4783053629514116E-2</v>
      </c>
      <c r="AO49" s="38">
        <v>5.7373880494577145E-2</v>
      </c>
      <c r="AP49" s="39">
        <v>0.12799999999999989</v>
      </c>
    </row>
    <row r="51" spans="2:42" x14ac:dyDescent="0.25">
      <c r="C51" s="4"/>
      <c r="E51" s="4"/>
      <c r="G51" s="4"/>
      <c r="I51" s="4"/>
      <c r="K51" s="4"/>
      <c r="M51" s="4"/>
      <c r="O51" s="4"/>
      <c r="Q51" s="4"/>
      <c r="S51" s="4"/>
      <c r="U51" s="4"/>
      <c r="W51" s="4"/>
      <c r="Y51" s="4"/>
      <c r="AA51" s="4"/>
      <c r="AC51" s="4"/>
      <c r="AE51" s="4"/>
      <c r="AG51" s="4"/>
      <c r="AI51" s="4"/>
      <c r="AK51" s="4"/>
      <c r="AM51" s="4"/>
      <c r="AO51" s="4"/>
    </row>
    <row r="52" spans="2:42" ht="135" customHeight="1" x14ac:dyDescent="0.25">
      <c r="B52" s="5" t="s">
        <v>18</v>
      </c>
      <c r="C52" s="61" t="s">
        <v>107</v>
      </c>
      <c r="D52" s="62"/>
      <c r="E52" s="61" t="s">
        <v>79</v>
      </c>
      <c r="F52" s="62"/>
      <c r="G52" s="61" t="s">
        <v>80</v>
      </c>
      <c r="H52" s="62"/>
      <c r="I52" s="61" t="s">
        <v>83</v>
      </c>
      <c r="J52" s="62"/>
      <c r="K52" s="61" t="s">
        <v>84</v>
      </c>
      <c r="L52" s="62"/>
      <c r="M52" s="61" t="s">
        <v>109</v>
      </c>
      <c r="N52" s="62"/>
      <c r="O52" s="61" t="s">
        <v>109</v>
      </c>
      <c r="P52" s="62"/>
      <c r="Q52" s="61" t="s">
        <v>110</v>
      </c>
      <c r="R52" s="62"/>
      <c r="S52" s="61" t="s">
        <v>77</v>
      </c>
      <c r="T52" s="62"/>
      <c r="U52" s="61" t="s">
        <v>111</v>
      </c>
      <c r="V52" s="62"/>
      <c r="W52" s="61" t="s">
        <v>76</v>
      </c>
      <c r="X52" s="62"/>
      <c r="Y52" s="61" t="s">
        <v>76</v>
      </c>
      <c r="Z52" s="62"/>
      <c r="AA52" s="63" t="s">
        <v>78</v>
      </c>
      <c r="AB52" s="64"/>
      <c r="AC52" s="61" t="s">
        <v>82</v>
      </c>
      <c r="AD52" s="62"/>
      <c r="AE52" s="61" t="s">
        <v>87</v>
      </c>
      <c r="AF52" s="62"/>
      <c r="AG52" s="63" t="s">
        <v>89</v>
      </c>
      <c r="AH52" s="64"/>
      <c r="AI52" s="61" t="s">
        <v>81</v>
      </c>
      <c r="AJ52" s="62"/>
      <c r="AK52" s="61" t="s">
        <v>112</v>
      </c>
      <c r="AL52" s="62"/>
      <c r="AM52" s="61" t="s">
        <v>85</v>
      </c>
      <c r="AN52" s="62"/>
      <c r="AO52" s="61" t="s">
        <v>86</v>
      </c>
      <c r="AP52" s="62"/>
    </row>
  </sheetData>
  <customSheetViews>
    <customSheetView guid="{7054AD83-FA57-4245-B815-A602C0B540A7}" scale="90" showGridLines="0" fitToPage="1">
      <pane xSplit="2" ySplit="6" topLeftCell="AU7" activePane="bottomRight" state="frozen"/>
      <selection pane="bottomRight" activeCell="BG7" sqref="BG7"/>
      <pageMargins left="0.25" right="0.34" top="0.74803149606299213" bottom="0.74803149606299213" header="0.31496062992125984" footer="0.31496062992125984"/>
      <pageSetup paperSize="8" scale="31" orientation="landscape" r:id="rId1"/>
    </customSheetView>
  </customSheetViews>
  <mergeCells count="60">
    <mergeCell ref="AO52:AP52"/>
    <mergeCell ref="M52:N52"/>
    <mergeCell ref="O52:P52"/>
    <mergeCell ref="Q52:R52"/>
    <mergeCell ref="AC52:AD52"/>
    <mergeCell ref="AE52:AF52"/>
    <mergeCell ref="AK52:AL52"/>
    <mergeCell ref="S52:T52"/>
    <mergeCell ref="U52:V52"/>
    <mergeCell ref="AI52:AJ52"/>
    <mergeCell ref="AM52:AN52"/>
    <mergeCell ref="AG52:AH52"/>
    <mergeCell ref="Y52:Z52"/>
    <mergeCell ref="AA52:AB52"/>
    <mergeCell ref="AO28:AP28"/>
    <mergeCell ref="AO4:AP4"/>
    <mergeCell ref="U4:V4"/>
    <mergeCell ref="Y4:Z4"/>
    <mergeCell ref="AG4:AH4"/>
    <mergeCell ref="AA28:AB28"/>
    <mergeCell ref="AA4:AB4"/>
    <mergeCell ref="AC4:AD4"/>
    <mergeCell ref="AC28:AD28"/>
    <mergeCell ref="AE4:AF4"/>
    <mergeCell ref="AM28:AN28"/>
    <mergeCell ref="AK28:AL28"/>
    <mergeCell ref="AI28:AJ28"/>
    <mergeCell ref="AM4:AN4"/>
    <mergeCell ref="AK4:AL4"/>
    <mergeCell ref="AI4:AJ4"/>
    <mergeCell ref="W4:X4"/>
    <mergeCell ref="S4:T4"/>
    <mergeCell ref="W52:X52"/>
    <mergeCell ref="E52:F52"/>
    <mergeCell ref="E28:F28"/>
    <mergeCell ref="E4:F4"/>
    <mergeCell ref="G4:H4"/>
    <mergeCell ref="M4:N4"/>
    <mergeCell ref="I4:J4"/>
    <mergeCell ref="K4:L4"/>
    <mergeCell ref="G52:H52"/>
    <mergeCell ref="G28:H28"/>
    <mergeCell ref="M28:N28"/>
    <mergeCell ref="I52:J52"/>
    <mergeCell ref="K52:L52"/>
    <mergeCell ref="I28:J28"/>
    <mergeCell ref="AE28:AF28"/>
    <mergeCell ref="AG28:AH28"/>
    <mergeCell ref="Y28:Z28"/>
    <mergeCell ref="Q28:R28"/>
    <mergeCell ref="S28:T28"/>
    <mergeCell ref="U28:V28"/>
    <mergeCell ref="W28:X28"/>
    <mergeCell ref="C4:D4"/>
    <mergeCell ref="C28:D28"/>
    <mergeCell ref="C52:D52"/>
    <mergeCell ref="Q4:R4"/>
    <mergeCell ref="O4:P4"/>
    <mergeCell ref="K28:L28"/>
    <mergeCell ref="O28:P28"/>
  </mergeCells>
  <conditionalFormatting sqref="AO31:AO49 AM31:AM49 AK31:AK49 AI31:AI49 AG31:AG49 AE31:AE49 AC31:AC49 AA31:AA49 Y31:Y49 W31:W49 U31:U49 S31:S49 Q31:Q49 O31:O49 M31:M49 K31:K49 I31:I49 G31:G49 E31:E49">
    <cfRule type="cellIs" dxfId="15" priority="227" operator="between">
      <formula>-0.03</formula>
      <formula>-0.05</formula>
    </cfRule>
    <cfRule type="cellIs" dxfId="14" priority="228" operator="between">
      <formula>0.03</formula>
      <formula>0.05</formula>
    </cfRule>
    <cfRule type="cellIs" dxfId="13" priority="229" operator="lessThan">
      <formula>-0.05</formula>
    </cfRule>
    <cfRule type="cellIs" dxfId="12" priority="230" operator="greaterThan">
      <formula>0.05</formula>
    </cfRule>
  </conditionalFormatting>
  <conditionalFormatting sqref="C31:C49">
    <cfRule type="cellIs" dxfId="11" priority="1" operator="between">
      <formula>-0.03</formula>
      <formula>-0.05</formula>
    </cfRule>
    <cfRule type="cellIs" dxfId="10" priority="2" operator="between">
      <formula>0.03</formula>
      <formula>0.05</formula>
    </cfRule>
    <cfRule type="cellIs" dxfId="9" priority="3" operator="lessThan">
      <formula>-0.05</formula>
    </cfRule>
    <cfRule type="cellIs" dxfId="8" priority="4" operator="greaterThan">
      <formula>0.05</formula>
    </cfRule>
  </conditionalFormatting>
  <pageMargins left="0.25" right="0.34" top="0.74803149606299213" bottom="0.74803149606299213" header="0.31496062992125984" footer="0.31496062992125984"/>
  <pageSetup paperSize="8" scale="44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36"/>
  <sheetViews>
    <sheetView showGridLines="0" tabSelected="1" zoomScale="70" zoomScaleNormal="70" workbookViewId="0">
      <pane xSplit="3" ySplit="3" topLeftCell="D4" activePane="bottomRight" state="frozen"/>
      <selection activeCell="B1" sqref="B1"/>
      <selection pane="topRight" activeCell="B1" sqref="B1"/>
      <selection pane="bottomLeft" activeCell="B1" sqref="B1"/>
      <selection pane="bottomRight" activeCell="Q9" sqref="Q9"/>
    </sheetView>
  </sheetViews>
  <sheetFormatPr defaultColWidth="40.85546875" defaultRowHeight="12.75" x14ac:dyDescent="0.2"/>
  <cols>
    <col min="1" max="1" width="2.85546875" style="12" customWidth="1"/>
    <col min="2" max="2" width="47" style="13" customWidth="1"/>
    <col min="3" max="16" width="14.28515625" style="13" customWidth="1"/>
    <col min="17" max="17" width="100" style="13" customWidth="1"/>
    <col min="18" max="18" width="2.85546875" style="13" customWidth="1"/>
    <col min="19" max="19" width="14.28515625" style="13" customWidth="1"/>
    <col min="20" max="16384" width="40.85546875" style="13"/>
  </cols>
  <sheetData>
    <row r="1" spans="1:19" ht="15" customHeight="1" x14ac:dyDescent="0.2">
      <c r="C1" s="14">
        <v>2</v>
      </c>
      <c r="D1" s="14">
        <f>C1+1</f>
        <v>3</v>
      </c>
      <c r="E1" s="14">
        <f t="shared" ref="E1:I1" si="0">D1+1</f>
        <v>4</v>
      </c>
      <c r="F1" s="14">
        <f t="shared" si="0"/>
        <v>5</v>
      </c>
      <c r="G1" s="14">
        <f t="shared" si="0"/>
        <v>6</v>
      </c>
      <c r="H1" s="14">
        <f t="shared" si="0"/>
        <v>7</v>
      </c>
      <c r="I1" s="14">
        <f t="shared" si="0"/>
        <v>8</v>
      </c>
      <c r="J1" s="14"/>
      <c r="K1" s="14">
        <f>I1+1</f>
        <v>9</v>
      </c>
      <c r="L1" s="14">
        <v>10</v>
      </c>
      <c r="M1" s="14">
        <v>9</v>
      </c>
      <c r="N1" s="14">
        <v>9</v>
      </c>
      <c r="O1" s="14"/>
      <c r="P1" s="14">
        <v>10</v>
      </c>
      <c r="Q1" s="15"/>
    </row>
    <row r="2" spans="1:19" ht="30" customHeight="1" x14ac:dyDescent="0.2">
      <c r="B2" s="65" t="s">
        <v>88</v>
      </c>
      <c r="C2" s="66"/>
      <c r="D2" s="66"/>
      <c r="E2" s="66"/>
      <c r="F2" s="66"/>
      <c r="G2" s="66"/>
      <c r="H2" s="66"/>
      <c r="I2" s="66"/>
      <c r="J2" s="66"/>
      <c r="K2" s="66"/>
      <c r="L2" s="67"/>
      <c r="M2" s="68" t="s">
        <v>18</v>
      </c>
      <c r="N2" s="69"/>
      <c r="O2" s="70"/>
      <c r="P2" s="70"/>
      <c r="Q2" s="71"/>
    </row>
    <row r="3" spans="1:19" ht="60" customHeight="1" x14ac:dyDescent="0.2">
      <c r="A3" s="16"/>
      <c r="B3" s="17"/>
      <c r="C3" s="17" t="s">
        <v>19</v>
      </c>
      <c r="D3" s="17" t="s">
        <v>20</v>
      </c>
      <c r="E3" s="17" t="s">
        <v>21</v>
      </c>
      <c r="F3" s="17" t="s">
        <v>22</v>
      </c>
      <c r="G3" s="17" t="s">
        <v>23</v>
      </c>
      <c r="H3" s="17" t="s">
        <v>46</v>
      </c>
      <c r="I3" s="17" t="s">
        <v>24</v>
      </c>
      <c r="J3" s="17" t="s">
        <v>47</v>
      </c>
      <c r="K3" s="17" t="s">
        <v>25</v>
      </c>
      <c r="L3" s="17" t="s">
        <v>26</v>
      </c>
      <c r="M3" s="17" t="s">
        <v>73</v>
      </c>
      <c r="N3" s="17" t="s">
        <v>48</v>
      </c>
      <c r="O3" s="17" t="s">
        <v>27</v>
      </c>
      <c r="P3" s="17" t="s">
        <v>74</v>
      </c>
      <c r="Q3" s="17" t="s">
        <v>28</v>
      </c>
      <c r="S3" s="18"/>
    </row>
    <row r="4" spans="1:19" ht="75" customHeight="1" x14ac:dyDescent="0.2">
      <c r="A4" s="16"/>
      <c r="B4" s="19" t="s">
        <v>3</v>
      </c>
      <c r="C4" s="41">
        <v>1</v>
      </c>
      <c r="D4" s="20">
        <v>1</v>
      </c>
      <c r="E4" s="42">
        <v>2.4249999999999998</v>
      </c>
      <c r="F4" s="43">
        <v>0</v>
      </c>
      <c r="G4" s="42">
        <v>0</v>
      </c>
      <c r="H4" s="44">
        <v>6.69</v>
      </c>
      <c r="I4" s="44">
        <v>0</v>
      </c>
      <c r="J4" s="44">
        <v>0</v>
      </c>
      <c r="K4" s="42">
        <v>0</v>
      </c>
      <c r="L4" s="41" t="s">
        <v>92</v>
      </c>
      <c r="M4" s="21">
        <v>3.2265060767619063</v>
      </c>
      <c r="N4" s="21">
        <v>3.0127381706162728</v>
      </c>
      <c r="O4" s="22">
        <f>IFERROR((M4-N4)/N4,0)</f>
        <v>7.0954691061621861E-2</v>
      </c>
      <c r="P4" s="40">
        <v>98.297992890719883</v>
      </c>
      <c r="Q4" s="23" t="s">
        <v>96</v>
      </c>
      <c r="S4" s="24"/>
    </row>
    <row r="5" spans="1:19" ht="75" customHeight="1" x14ac:dyDescent="0.2">
      <c r="A5" s="16"/>
      <c r="B5" s="25" t="s">
        <v>4</v>
      </c>
      <c r="C5" s="41">
        <v>2</v>
      </c>
      <c r="D5" s="26">
        <v>2</v>
      </c>
      <c r="E5" s="45">
        <v>2.7570000000000001</v>
      </c>
      <c r="F5" s="45">
        <v>1.1319999999999999</v>
      </c>
      <c r="G5" s="45">
        <v>0</v>
      </c>
      <c r="H5" s="46">
        <v>6.69</v>
      </c>
      <c r="I5" s="46">
        <v>0</v>
      </c>
      <c r="J5" s="44">
        <v>0</v>
      </c>
      <c r="K5" s="45">
        <v>0</v>
      </c>
      <c r="L5" s="41">
        <v>0</v>
      </c>
      <c r="M5" s="21">
        <v>2.3953522331120238</v>
      </c>
      <c r="N5" s="21">
        <v>2.272743373076398</v>
      </c>
      <c r="O5" s="22">
        <f t="shared" ref="O5:O36" si="1">IFERROR((M5-N5)/N5,0)</f>
        <v>5.3947516243183169E-2</v>
      </c>
      <c r="P5" s="40">
        <v>130.32044564847493</v>
      </c>
      <c r="Q5" s="23" t="s">
        <v>97</v>
      </c>
      <c r="S5" s="24"/>
    </row>
    <row r="6" spans="1:19" ht="75" customHeight="1" x14ac:dyDescent="0.2">
      <c r="A6" s="16"/>
      <c r="B6" s="25" t="s">
        <v>5</v>
      </c>
      <c r="C6" s="41">
        <v>12</v>
      </c>
      <c r="D6" s="26">
        <v>2</v>
      </c>
      <c r="E6" s="45">
        <v>1.258</v>
      </c>
      <c r="F6" s="45">
        <v>0</v>
      </c>
      <c r="G6" s="45">
        <v>0</v>
      </c>
      <c r="H6" s="46">
        <v>0</v>
      </c>
      <c r="I6" s="46">
        <v>0</v>
      </c>
      <c r="J6" s="44">
        <v>0</v>
      </c>
      <c r="K6" s="45">
        <v>0</v>
      </c>
      <c r="L6" s="41">
        <v>0</v>
      </c>
      <c r="M6" s="21">
        <v>1.258</v>
      </c>
      <c r="N6" s="21">
        <v>1.25</v>
      </c>
      <c r="O6" s="22">
        <f t="shared" si="1"/>
        <v>6.4000000000000055E-3</v>
      </c>
      <c r="P6" s="40">
        <v>51.956769164148547</v>
      </c>
      <c r="Q6" s="23" t="s">
        <v>119</v>
      </c>
      <c r="S6" s="24"/>
    </row>
    <row r="7" spans="1:19" ht="75" customHeight="1" x14ac:dyDescent="0.2">
      <c r="A7" s="16"/>
      <c r="B7" s="25" t="s">
        <v>6</v>
      </c>
      <c r="C7" s="41">
        <v>203</v>
      </c>
      <c r="D7" s="26">
        <v>3</v>
      </c>
      <c r="E7" s="45">
        <v>2.5499999999999998</v>
      </c>
      <c r="F7" s="45">
        <v>0</v>
      </c>
      <c r="G7" s="45">
        <v>0</v>
      </c>
      <c r="H7" s="46">
        <v>7.05</v>
      </c>
      <c r="I7" s="46">
        <v>0</v>
      </c>
      <c r="J7" s="44">
        <v>0</v>
      </c>
      <c r="K7" s="45">
        <v>0</v>
      </c>
      <c r="L7" s="41">
        <v>0</v>
      </c>
      <c r="M7" s="21">
        <v>2.7783577541713149</v>
      </c>
      <c r="N7" s="21">
        <v>2.5681644374979404</v>
      </c>
      <c r="O7" s="22">
        <f t="shared" si="1"/>
        <v>8.1845739160751482E-2</v>
      </c>
      <c r="P7" s="40">
        <v>313.07932226193748</v>
      </c>
      <c r="Q7" s="23" t="s">
        <v>98</v>
      </c>
      <c r="S7" s="24"/>
    </row>
    <row r="8" spans="1:19" ht="75" customHeight="1" x14ac:dyDescent="0.2">
      <c r="A8" s="16"/>
      <c r="B8" s="25" t="s">
        <v>7</v>
      </c>
      <c r="C8" s="41">
        <v>204</v>
      </c>
      <c r="D8" s="26">
        <v>4</v>
      </c>
      <c r="E8" s="45">
        <v>2.778</v>
      </c>
      <c r="F8" s="45">
        <v>1.173</v>
      </c>
      <c r="G8" s="45">
        <v>0</v>
      </c>
      <c r="H8" s="46">
        <v>7.05</v>
      </c>
      <c r="I8" s="46">
        <v>0</v>
      </c>
      <c r="J8" s="44">
        <v>0</v>
      </c>
      <c r="K8" s="45">
        <v>0</v>
      </c>
      <c r="L8" s="41">
        <v>0</v>
      </c>
      <c r="M8" s="21">
        <v>2.3246829622819249</v>
      </c>
      <c r="N8" s="21">
        <v>2.1873124852372627</v>
      </c>
      <c r="O8" s="22">
        <f t="shared" si="1"/>
        <v>6.2803315928478931E-2</v>
      </c>
      <c r="P8" s="40">
        <v>507.78887089547101</v>
      </c>
      <c r="Q8" s="23" t="s">
        <v>99</v>
      </c>
      <c r="S8" s="24"/>
    </row>
    <row r="9" spans="1:19" ht="75" customHeight="1" x14ac:dyDescent="0.2">
      <c r="A9" s="16"/>
      <c r="B9" s="25" t="s">
        <v>8</v>
      </c>
      <c r="C9" s="41">
        <v>205</v>
      </c>
      <c r="D9" s="26">
        <v>4</v>
      </c>
      <c r="E9" s="45">
        <v>1.357</v>
      </c>
      <c r="F9" s="45">
        <v>0</v>
      </c>
      <c r="G9" s="45">
        <v>0</v>
      </c>
      <c r="H9" s="46">
        <v>0</v>
      </c>
      <c r="I9" s="46">
        <v>0</v>
      </c>
      <c r="J9" s="44">
        <v>0</v>
      </c>
      <c r="K9" s="45">
        <v>0</v>
      </c>
      <c r="L9" s="41">
        <v>0</v>
      </c>
      <c r="M9" s="21">
        <v>1.357</v>
      </c>
      <c r="N9" s="21">
        <v>1.3110000000000002</v>
      </c>
      <c r="O9" s="22">
        <f t="shared" si="1"/>
        <v>3.5087719298245473E-2</v>
      </c>
      <c r="P9" s="40">
        <v>119.34683182774918</v>
      </c>
      <c r="Q9" s="23" t="s">
        <v>120</v>
      </c>
      <c r="S9" s="24"/>
    </row>
    <row r="10" spans="1:19" ht="75" customHeight="1" x14ac:dyDescent="0.2">
      <c r="A10" s="16"/>
      <c r="B10" s="25" t="s">
        <v>9</v>
      </c>
      <c r="C10" s="41">
        <v>257</v>
      </c>
      <c r="D10" s="26" t="s">
        <v>93</v>
      </c>
      <c r="E10" s="45">
        <v>2.423</v>
      </c>
      <c r="F10" s="45">
        <v>1.123</v>
      </c>
      <c r="G10" s="45">
        <v>0</v>
      </c>
      <c r="H10" s="46">
        <v>36.67</v>
      </c>
      <c r="I10" s="46">
        <v>0</v>
      </c>
      <c r="J10" s="44">
        <v>0</v>
      </c>
      <c r="K10" s="45">
        <v>0</v>
      </c>
      <c r="L10" s="41">
        <v>0</v>
      </c>
      <c r="M10" s="21">
        <v>2.4666889129488143</v>
      </c>
      <c r="N10" s="21">
        <v>2.3166955356676815</v>
      </c>
      <c r="O10" s="22">
        <f t="shared" si="1"/>
        <v>6.4744535901177055E-2</v>
      </c>
      <c r="P10" s="40">
        <v>1792.1981729963443</v>
      </c>
      <c r="Q10" s="23" t="s">
        <v>100</v>
      </c>
      <c r="S10" s="24"/>
    </row>
    <row r="11" spans="1:19" ht="75" customHeight="1" x14ac:dyDescent="0.2">
      <c r="A11" s="16"/>
      <c r="B11" s="25" t="s">
        <v>10</v>
      </c>
      <c r="C11" s="41">
        <v>265</v>
      </c>
      <c r="D11" s="26" t="s">
        <v>93</v>
      </c>
      <c r="E11" s="45">
        <v>2.645</v>
      </c>
      <c r="F11" s="45">
        <v>1.169</v>
      </c>
      <c r="G11" s="45">
        <v>0</v>
      </c>
      <c r="H11" s="46">
        <v>34.56</v>
      </c>
      <c r="I11" s="46">
        <v>0</v>
      </c>
      <c r="J11" s="44">
        <v>0</v>
      </c>
      <c r="K11" s="45">
        <v>0</v>
      </c>
      <c r="L11" s="41">
        <v>0</v>
      </c>
      <c r="M11" s="21">
        <v>2.5228030556062739</v>
      </c>
      <c r="N11" s="21">
        <v>2.2522706571802615</v>
      </c>
      <c r="O11" s="22">
        <f t="shared" si="1"/>
        <v>0.1201154033435335</v>
      </c>
      <c r="P11" s="40">
        <v>3056.485430759089</v>
      </c>
      <c r="Q11" s="23" t="s">
        <v>101</v>
      </c>
      <c r="S11" s="24"/>
    </row>
    <row r="12" spans="1:19" ht="75" customHeight="1" x14ac:dyDescent="0.2">
      <c r="A12" s="16"/>
      <c r="B12" s="25" t="s">
        <v>11</v>
      </c>
      <c r="C12" s="41">
        <v>304</v>
      </c>
      <c r="D12" s="26" t="s">
        <v>93</v>
      </c>
      <c r="E12" s="45">
        <v>1.6579999999999999</v>
      </c>
      <c r="F12" s="45">
        <v>1.101</v>
      </c>
      <c r="G12" s="45">
        <v>0</v>
      </c>
      <c r="H12" s="46">
        <v>324</v>
      </c>
      <c r="I12" s="46">
        <v>0</v>
      </c>
      <c r="J12" s="44">
        <v>0</v>
      </c>
      <c r="K12" s="45">
        <v>0</v>
      </c>
      <c r="L12" s="41">
        <v>0</v>
      </c>
      <c r="M12" s="21">
        <v>2.1581319204557872</v>
      </c>
      <c r="N12" s="21">
        <v>2.0836736312711257</v>
      </c>
      <c r="O12" s="22">
        <f t="shared" si="1"/>
        <v>3.5734141886337008E-2</v>
      </c>
      <c r="P12" s="40">
        <v>4451.2882894285704</v>
      </c>
      <c r="Q12" s="23" t="s">
        <v>102</v>
      </c>
      <c r="S12" s="24"/>
    </row>
    <row r="13" spans="1:19" ht="75" customHeight="1" x14ac:dyDescent="0.2">
      <c r="A13" s="16"/>
      <c r="B13" s="25" t="s">
        <v>37</v>
      </c>
      <c r="C13" s="41">
        <v>249</v>
      </c>
      <c r="D13" s="26">
        <v>0</v>
      </c>
      <c r="E13" s="45">
        <v>8.0180000000000007</v>
      </c>
      <c r="F13" s="45">
        <v>1.9330000000000001</v>
      </c>
      <c r="G13" s="45">
        <v>1.1160000000000001</v>
      </c>
      <c r="H13" s="46">
        <v>6.69</v>
      </c>
      <c r="I13" s="46">
        <v>0</v>
      </c>
      <c r="J13" s="44">
        <v>0</v>
      </c>
      <c r="K13" s="45">
        <v>0</v>
      </c>
      <c r="L13" s="41">
        <v>0</v>
      </c>
      <c r="M13" s="21">
        <v>3.1656801295601764</v>
      </c>
      <c r="N13" s="21">
        <v>2.9444122789097937</v>
      </c>
      <c r="O13" s="22">
        <f t="shared" si="1"/>
        <v>7.5148392850851009E-2</v>
      </c>
      <c r="P13" s="40">
        <v>89.936206623498109</v>
      </c>
      <c r="Q13" s="23" t="s">
        <v>103</v>
      </c>
      <c r="S13" s="24"/>
    </row>
    <row r="14" spans="1:19" ht="75" customHeight="1" x14ac:dyDescent="0.2">
      <c r="A14" s="16"/>
      <c r="B14" s="25" t="s">
        <v>38</v>
      </c>
      <c r="C14" s="41">
        <v>278</v>
      </c>
      <c r="D14" s="26">
        <v>0</v>
      </c>
      <c r="E14" s="45">
        <v>8.8970000000000002</v>
      </c>
      <c r="F14" s="45">
        <v>2.044</v>
      </c>
      <c r="G14" s="45">
        <v>1.123</v>
      </c>
      <c r="H14" s="46">
        <v>7.05</v>
      </c>
      <c r="I14" s="46">
        <v>0</v>
      </c>
      <c r="J14" s="44">
        <v>0</v>
      </c>
      <c r="K14" s="45">
        <v>0</v>
      </c>
      <c r="L14" s="41">
        <v>0</v>
      </c>
      <c r="M14" s="21">
        <v>2.4750015388125792</v>
      </c>
      <c r="N14" s="21">
        <v>2.3149293025073265</v>
      </c>
      <c r="O14" s="22">
        <f t="shared" si="1"/>
        <v>6.9147786125423619E-2</v>
      </c>
      <c r="P14" s="40">
        <v>1104.7127273351555</v>
      </c>
      <c r="Q14" s="23" t="s">
        <v>104</v>
      </c>
      <c r="S14" s="24"/>
    </row>
    <row r="15" spans="1:19" ht="75" customHeight="1" x14ac:dyDescent="0.2">
      <c r="A15" s="16"/>
      <c r="B15" s="25" t="s">
        <v>12</v>
      </c>
      <c r="C15" s="41">
        <v>251</v>
      </c>
      <c r="D15" s="26">
        <v>0</v>
      </c>
      <c r="E15" s="45">
        <v>5.2539999999999996</v>
      </c>
      <c r="F15" s="45">
        <v>1.575</v>
      </c>
      <c r="G15" s="45">
        <v>1.093</v>
      </c>
      <c r="H15" s="46">
        <v>17.93</v>
      </c>
      <c r="I15" s="46">
        <v>2.08</v>
      </c>
      <c r="J15" s="44">
        <v>4.58</v>
      </c>
      <c r="K15" s="45">
        <v>0.14499999999999999</v>
      </c>
      <c r="L15" s="41">
        <v>0</v>
      </c>
      <c r="M15" s="21">
        <v>2.3740026512541763</v>
      </c>
      <c r="N15" s="21">
        <v>2.3916525018506416</v>
      </c>
      <c r="O15" s="22">
        <f t="shared" si="1"/>
        <v>-7.3797721796155487E-3</v>
      </c>
      <c r="P15" s="40">
        <v>4608.8827012677266</v>
      </c>
      <c r="Q15" s="23" t="s">
        <v>113</v>
      </c>
      <c r="S15" s="24"/>
    </row>
    <row r="16" spans="1:19" ht="75" customHeight="1" x14ac:dyDescent="0.2">
      <c r="A16" s="16"/>
      <c r="B16" s="25" t="s">
        <v>13</v>
      </c>
      <c r="C16" s="41">
        <v>293</v>
      </c>
      <c r="D16" s="26">
        <v>0</v>
      </c>
      <c r="E16" s="45">
        <v>4.3230000000000004</v>
      </c>
      <c r="F16" s="45">
        <v>1.4350000000000001</v>
      </c>
      <c r="G16" s="45">
        <v>1.0880000000000001</v>
      </c>
      <c r="H16" s="46">
        <v>17.93</v>
      </c>
      <c r="I16" s="46">
        <v>2.77</v>
      </c>
      <c r="J16" s="44">
        <v>4.41</v>
      </c>
      <c r="K16" s="45">
        <v>8.7999999999999995E-2</v>
      </c>
      <c r="L16" s="41">
        <v>0</v>
      </c>
      <c r="M16" s="21">
        <v>2.082388556521737</v>
      </c>
      <c r="N16" s="21">
        <v>1.9914148707735393</v>
      </c>
      <c r="O16" s="22">
        <f t="shared" si="1"/>
        <v>4.568293984510631E-2</v>
      </c>
      <c r="P16" s="40">
        <v>21843.242905803214</v>
      </c>
      <c r="Q16" s="23" t="s">
        <v>105</v>
      </c>
      <c r="S16" s="24"/>
    </row>
    <row r="17" spans="1:19" ht="75" customHeight="1" x14ac:dyDescent="0.2">
      <c r="A17" s="16"/>
      <c r="B17" s="25" t="s">
        <v>14</v>
      </c>
      <c r="C17" s="41">
        <v>301</v>
      </c>
      <c r="D17" s="26">
        <v>0</v>
      </c>
      <c r="E17" s="45">
        <v>3.5390000000000001</v>
      </c>
      <c r="F17" s="45">
        <v>1.325</v>
      </c>
      <c r="G17" s="45">
        <v>1.083</v>
      </c>
      <c r="H17" s="46">
        <v>170.39</v>
      </c>
      <c r="I17" s="46">
        <v>2.74</v>
      </c>
      <c r="J17" s="44">
        <v>4.76</v>
      </c>
      <c r="K17" s="45">
        <v>6.2E-2</v>
      </c>
      <c r="L17" s="41">
        <v>0</v>
      </c>
      <c r="M17" s="21">
        <v>1.8925562068256789</v>
      </c>
      <c r="N17" s="21">
        <v>1.8015544759287618</v>
      </c>
      <c r="O17" s="22">
        <f t="shared" si="1"/>
        <v>5.0512894343648779E-2</v>
      </c>
      <c r="P17" s="40">
        <v>59191.97314054778</v>
      </c>
      <c r="Q17" s="23" t="s">
        <v>106</v>
      </c>
      <c r="S17" s="24"/>
    </row>
    <row r="18" spans="1:19" ht="75" customHeight="1" x14ac:dyDescent="0.2">
      <c r="A18" s="16"/>
      <c r="B18" s="25" t="s">
        <v>49</v>
      </c>
      <c r="C18" s="41">
        <v>506</v>
      </c>
      <c r="D18" s="26">
        <v>8</v>
      </c>
      <c r="E18" s="45">
        <v>2.0129999999999999</v>
      </c>
      <c r="F18" s="45">
        <v>0</v>
      </c>
      <c r="G18" s="45">
        <v>0</v>
      </c>
      <c r="H18" s="46">
        <v>0</v>
      </c>
      <c r="I18" s="46">
        <v>0</v>
      </c>
      <c r="J18" s="44">
        <v>0</v>
      </c>
      <c r="K18" s="45">
        <v>0</v>
      </c>
      <c r="L18" s="41">
        <v>0</v>
      </c>
      <c r="M18" s="21">
        <v>2.0129999999999999</v>
      </c>
      <c r="N18" s="21">
        <v>1.9720000000000002</v>
      </c>
      <c r="O18" s="22">
        <f t="shared" si="1"/>
        <v>2.0791075050709786E-2</v>
      </c>
      <c r="P18" s="40">
        <v>475.685535042928</v>
      </c>
      <c r="Q18" s="23" t="s">
        <v>114</v>
      </c>
      <c r="S18" s="24"/>
    </row>
    <row r="19" spans="1:19" ht="75" customHeight="1" x14ac:dyDescent="0.2">
      <c r="A19" s="16"/>
      <c r="B19" s="25" t="s">
        <v>50</v>
      </c>
      <c r="C19" s="41">
        <v>507</v>
      </c>
      <c r="D19" s="26">
        <v>1</v>
      </c>
      <c r="E19" s="45">
        <v>2.327</v>
      </c>
      <c r="F19" s="45">
        <v>0</v>
      </c>
      <c r="G19" s="45">
        <v>0</v>
      </c>
      <c r="H19" s="46">
        <v>0</v>
      </c>
      <c r="I19" s="46">
        <v>0</v>
      </c>
      <c r="J19" s="44">
        <v>0</v>
      </c>
      <c r="K19" s="45">
        <v>0</v>
      </c>
      <c r="L19" s="41">
        <v>0</v>
      </c>
      <c r="M19" s="21">
        <v>2.3269999999999995</v>
      </c>
      <c r="N19" s="21">
        <v>2.2829999999999999</v>
      </c>
      <c r="O19" s="22">
        <f t="shared" si="1"/>
        <v>1.9272886552781251E-2</v>
      </c>
      <c r="P19" s="40">
        <v>4556.6805229203046</v>
      </c>
      <c r="Q19" s="23" t="s">
        <v>117</v>
      </c>
      <c r="S19" s="24"/>
    </row>
    <row r="20" spans="1:19" ht="75" customHeight="1" x14ac:dyDescent="0.2">
      <c r="A20" s="16"/>
      <c r="B20" s="25" t="s">
        <v>51</v>
      </c>
      <c r="C20" s="41">
        <v>508</v>
      </c>
      <c r="D20" s="26">
        <v>1</v>
      </c>
      <c r="E20" s="45">
        <v>3.403</v>
      </c>
      <c r="F20" s="45">
        <v>0</v>
      </c>
      <c r="G20" s="45">
        <v>0</v>
      </c>
      <c r="H20" s="46">
        <v>0</v>
      </c>
      <c r="I20" s="46">
        <v>0</v>
      </c>
      <c r="J20" s="44">
        <v>0</v>
      </c>
      <c r="K20" s="45">
        <v>0</v>
      </c>
      <c r="L20" s="41">
        <v>0</v>
      </c>
      <c r="M20" s="21">
        <v>3.4029999999999996</v>
      </c>
      <c r="N20" s="21">
        <v>3.3170000000000002</v>
      </c>
      <c r="O20" s="22">
        <f t="shared" si="1"/>
        <v>2.5927042508290445E-2</v>
      </c>
      <c r="P20" s="40">
        <v>3379.0461172896398</v>
      </c>
      <c r="Q20" s="23" t="s">
        <v>115</v>
      </c>
      <c r="S20" s="24"/>
    </row>
    <row r="21" spans="1:19" ht="75" customHeight="1" x14ac:dyDescent="0.2">
      <c r="A21" s="16"/>
      <c r="B21" s="25" t="s">
        <v>52</v>
      </c>
      <c r="C21" s="41">
        <v>509</v>
      </c>
      <c r="D21" s="26">
        <v>1</v>
      </c>
      <c r="E21" s="45">
        <v>1.8029999999999999</v>
      </c>
      <c r="F21" s="45">
        <v>0</v>
      </c>
      <c r="G21" s="45">
        <v>0</v>
      </c>
      <c r="H21" s="46">
        <v>0</v>
      </c>
      <c r="I21" s="46">
        <v>0</v>
      </c>
      <c r="J21" s="44">
        <v>0</v>
      </c>
      <c r="K21" s="45">
        <v>0</v>
      </c>
      <c r="L21" s="41">
        <v>0</v>
      </c>
      <c r="M21" s="21">
        <v>1.8029999999999999</v>
      </c>
      <c r="N21" s="21">
        <v>1.7619999999999998</v>
      </c>
      <c r="O21" s="22">
        <f t="shared" si="1"/>
        <v>2.3269012485811664E-2</v>
      </c>
      <c r="P21" s="40">
        <v>893.31897640475972</v>
      </c>
      <c r="Q21" s="23" t="s">
        <v>116</v>
      </c>
      <c r="S21" s="24"/>
    </row>
    <row r="22" spans="1:19" ht="75" customHeight="1" x14ac:dyDescent="0.2">
      <c r="A22" s="16"/>
      <c r="B22" s="25" t="s">
        <v>15</v>
      </c>
      <c r="C22" s="41" t="s">
        <v>94</v>
      </c>
      <c r="D22" s="26">
        <v>0</v>
      </c>
      <c r="E22" s="45">
        <v>18.966999999999999</v>
      </c>
      <c r="F22" s="45">
        <v>1.871</v>
      </c>
      <c r="G22" s="45">
        <v>1.109</v>
      </c>
      <c r="H22" s="46">
        <v>0</v>
      </c>
      <c r="I22" s="46">
        <v>0</v>
      </c>
      <c r="J22" s="44">
        <v>0</v>
      </c>
      <c r="K22" s="45">
        <v>0</v>
      </c>
      <c r="L22" s="41">
        <v>0</v>
      </c>
      <c r="M22" s="21">
        <v>2.2726768764721426</v>
      </c>
      <c r="N22" s="21">
        <v>2.2309803502326884</v>
      </c>
      <c r="O22" s="22">
        <f t="shared" si="1"/>
        <v>1.8689777449230019E-2</v>
      </c>
      <c r="P22" s="40">
        <v>105011.73199143731</v>
      </c>
      <c r="Q22" s="23" t="s">
        <v>118</v>
      </c>
      <c r="S22" s="24"/>
    </row>
    <row r="23" spans="1:19" ht="75" customHeight="1" x14ac:dyDescent="0.2">
      <c r="A23" s="16"/>
      <c r="B23" s="25" t="s">
        <v>39</v>
      </c>
      <c r="C23" s="41">
        <v>774</v>
      </c>
      <c r="D23" s="26" t="s">
        <v>95</v>
      </c>
      <c r="E23" s="45">
        <v>-0.73199999999999998</v>
      </c>
      <c r="F23" s="45">
        <v>0</v>
      </c>
      <c r="G23" s="45">
        <v>0</v>
      </c>
      <c r="H23" s="46">
        <v>0</v>
      </c>
      <c r="I23" s="46">
        <v>0</v>
      </c>
      <c r="J23" s="44">
        <v>0</v>
      </c>
      <c r="K23" s="45">
        <v>0</v>
      </c>
      <c r="L23" s="41">
        <v>0</v>
      </c>
      <c r="M23" s="21">
        <v>-0.73199999999999987</v>
      </c>
      <c r="N23" s="21">
        <v>-0.67100000000000004</v>
      </c>
      <c r="O23" s="22">
        <f t="shared" si="1"/>
        <v>9.0909090909090648E-2</v>
      </c>
      <c r="P23" s="40">
        <v>-35.846992346938777</v>
      </c>
      <c r="Q23" s="27"/>
    </row>
    <row r="24" spans="1:19" ht="75" customHeight="1" x14ac:dyDescent="0.2">
      <c r="A24" s="16"/>
      <c r="B24" s="25" t="s">
        <v>29</v>
      </c>
      <c r="C24" s="41">
        <v>776</v>
      </c>
      <c r="D24" s="26">
        <v>8</v>
      </c>
      <c r="E24" s="45">
        <v>-0.65500000000000003</v>
      </c>
      <c r="F24" s="45">
        <v>0</v>
      </c>
      <c r="G24" s="45">
        <v>0</v>
      </c>
      <c r="H24" s="46">
        <v>0</v>
      </c>
      <c r="I24" s="46">
        <v>0</v>
      </c>
      <c r="J24" s="44">
        <v>0</v>
      </c>
      <c r="K24" s="45">
        <v>0</v>
      </c>
      <c r="L24" s="41">
        <v>0</v>
      </c>
      <c r="M24" s="21" t="s">
        <v>91</v>
      </c>
      <c r="N24" s="21">
        <v>0</v>
      </c>
      <c r="O24" s="22">
        <f t="shared" si="1"/>
        <v>0</v>
      </c>
      <c r="P24" s="40" t="s">
        <v>91</v>
      </c>
      <c r="Q24" s="27"/>
    </row>
    <row r="25" spans="1:19" ht="75" customHeight="1" x14ac:dyDescent="0.2">
      <c r="A25" s="16"/>
      <c r="B25" s="25" t="s">
        <v>30</v>
      </c>
      <c r="C25" s="41">
        <v>792</v>
      </c>
      <c r="D25" s="26">
        <v>0</v>
      </c>
      <c r="E25" s="45">
        <v>-0.73199999999999998</v>
      </c>
      <c r="F25" s="45">
        <v>0</v>
      </c>
      <c r="G25" s="45">
        <v>0</v>
      </c>
      <c r="H25" s="46">
        <v>0</v>
      </c>
      <c r="I25" s="46">
        <v>0</v>
      </c>
      <c r="J25" s="44">
        <v>0</v>
      </c>
      <c r="K25" s="45">
        <v>0.11700000000000001</v>
      </c>
      <c r="L25" s="41">
        <v>0</v>
      </c>
      <c r="M25" s="21">
        <v>-0.7277238629551539</v>
      </c>
      <c r="N25" s="21">
        <v>-0.6658467066382624</v>
      </c>
      <c r="O25" s="22">
        <f t="shared" si="1"/>
        <v>9.2930032843892688E-2</v>
      </c>
      <c r="P25" s="40">
        <v>-720.42700947222204</v>
      </c>
      <c r="Q25" s="27"/>
    </row>
    <row r="26" spans="1:19" ht="75" customHeight="1" x14ac:dyDescent="0.2">
      <c r="A26" s="16"/>
      <c r="B26" s="25" t="s">
        <v>40</v>
      </c>
      <c r="C26" s="41">
        <v>392</v>
      </c>
      <c r="D26" s="26">
        <v>0</v>
      </c>
      <c r="E26" s="45">
        <v>-0.73199999999999998</v>
      </c>
      <c r="F26" s="45">
        <v>0</v>
      </c>
      <c r="G26" s="45">
        <v>0</v>
      </c>
      <c r="H26" s="46">
        <v>0</v>
      </c>
      <c r="I26" s="46">
        <v>0</v>
      </c>
      <c r="J26" s="44">
        <v>0</v>
      </c>
      <c r="K26" s="45">
        <v>0</v>
      </c>
      <c r="L26" s="41">
        <v>0</v>
      </c>
      <c r="M26" s="21" t="s">
        <v>91</v>
      </c>
      <c r="N26" s="21">
        <v>0</v>
      </c>
      <c r="O26" s="22">
        <f t="shared" si="1"/>
        <v>0</v>
      </c>
      <c r="P26" s="40" t="s">
        <v>91</v>
      </c>
      <c r="Q26" s="27"/>
    </row>
    <row r="27" spans="1:19" ht="75" customHeight="1" x14ac:dyDescent="0.2">
      <c r="A27" s="16"/>
      <c r="B27" s="25" t="s">
        <v>31</v>
      </c>
      <c r="C27" s="41">
        <v>794</v>
      </c>
      <c r="D27" s="26">
        <v>0</v>
      </c>
      <c r="E27" s="45">
        <v>-4.9210000000000003</v>
      </c>
      <c r="F27" s="45">
        <v>-0.62</v>
      </c>
      <c r="G27" s="45">
        <v>-4.2000000000000003E-2</v>
      </c>
      <c r="H27" s="46">
        <v>0</v>
      </c>
      <c r="I27" s="46">
        <v>0</v>
      </c>
      <c r="J27" s="44">
        <v>0</v>
      </c>
      <c r="K27" s="45">
        <v>0.11700000000000001</v>
      </c>
      <c r="L27" s="41">
        <v>0</v>
      </c>
      <c r="M27" s="21">
        <v>-0.7543630382690053</v>
      </c>
      <c r="N27" s="21">
        <v>-0.6900353166707901</v>
      </c>
      <c r="O27" s="22">
        <f t="shared" si="1"/>
        <v>9.3223810497956597E-2</v>
      </c>
      <c r="P27" s="40">
        <v>-6425.9773015263163</v>
      </c>
      <c r="Q27" s="27"/>
    </row>
    <row r="28" spans="1:19" ht="75" customHeight="1" x14ac:dyDescent="0.2">
      <c r="A28" s="16"/>
      <c r="B28" s="25" t="s">
        <v>41</v>
      </c>
      <c r="C28" s="41">
        <v>394</v>
      </c>
      <c r="D28" s="26">
        <v>0</v>
      </c>
      <c r="E28" s="45">
        <v>-4.9210000000000003</v>
      </c>
      <c r="F28" s="45">
        <v>-0.62</v>
      </c>
      <c r="G28" s="45">
        <v>-4.2000000000000003E-2</v>
      </c>
      <c r="H28" s="46">
        <v>0</v>
      </c>
      <c r="I28" s="46">
        <v>0</v>
      </c>
      <c r="J28" s="44">
        <v>0</v>
      </c>
      <c r="K28" s="45">
        <v>0</v>
      </c>
      <c r="L28" s="41">
        <v>0</v>
      </c>
      <c r="M28" s="21" t="s">
        <v>91</v>
      </c>
      <c r="N28" s="21">
        <v>0</v>
      </c>
      <c r="O28" s="22">
        <f t="shared" si="1"/>
        <v>0</v>
      </c>
      <c r="P28" s="40" t="s">
        <v>91</v>
      </c>
      <c r="Q28" s="27"/>
    </row>
    <row r="29" spans="1:19" ht="75" customHeight="1" x14ac:dyDescent="0.2">
      <c r="A29" s="16"/>
      <c r="B29" s="25" t="s">
        <v>32</v>
      </c>
      <c r="C29" s="41">
        <v>793</v>
      </c>
      <c r="D29" s="26">
        <v>0</v>
      </c>
      <c r="E29" s="45">
        <v>-0.65500000000000003</v>
      </c>
      <c r="F29" s="45">
        <v>0</v>
      </c>
      <c r="G29" s="45">
        <v>0</v>
      </c>
      <c r="H29" s="46">
        <v>0</v>
      </c>
      <c r="I29" s="46">
        <v>0</v>
      </c>
      <c r="J29" s="44">
        <v>0</v>
      </c>
      <c r="K29" s="45">
        <v>0.112</v>
      </c>
      <c r="L29" s="41">
        <v>0</v>
      </c>
      <c r="M29" s="21">
        <v>-0.6523740080577286</v>
      </c>
      <c r="N29" s="21">
        <v>-0.59185818821192515</v>
      </c>
      <c r="O29" s="22">
        <f t="shared" si="1"/>
        <v>0.10224716165307948</v>
      </c>
      <c r="P29" s="40">
        <v>-991.98517300000003</v>
      </c>
      <c r="Q29" s="27"/>
    </row>
    <row r="30" spans="1:19" ht="75" customHeight="1" x14ac:dyDescent="0.2">
      <c r="A30" s="16"/>
      <c r="B30" s="25" t="s">
        <v>42</v>
      </c>
      <c r="C30" s="41">
        <v>393</v>
      </c>
      <c r="D30" s="26">
        <v>0</v>
      </c>
      <c r="E30" s="45">
        <v>-0.65500000000000003</v>
      </c>
      <c r="F30" s="45">
        <v>0</v>
      </c>
      <c r="G30" s="45">
        <v>0</v>
      </c>
      <c r="H30" s="46">
        <v>0</v>
      </c>
      <c r="I30" s="46">
        <v>0</v>
      </c>
      <c r="J30" s="44">
        <v>0</v>
      </c>
      <c r="K30" s="45">
        <v>0</v>
      </c>
      <c r="L30" s="41">
        <v>0</v>
      </c>
      <c r="M30" s="21" t="s">
        <v>91</v>
      </c>
      <c r="N30" s="21">
        <v>0</v>
      </c>
      <c r="O30" s="22">
        <f t="shared" si="1"/>
        <v>0</v>
      </c>
      <c r="P30" s="40" t="s">
        <v>91</v>
      </c>
      <c r="Q30" s="27"/>
    </row>
    <row r="31" spans="1:19" ht="75" customHeight="1" x14ac:dyDescent="0.2">
      <c r="B31" s="25" t="s">
        <v>33</v>
      </c>
      <c r="C31" s="41">
        <v>795</v>
      </c>
      <c r="D31" s="26">
        <v>0</v>
      </c>
      <c r="E31" s="45">
        <v>-4.4109999999999996</v>
      </c>
      <c r="F31" s="45">
        <v>-0.55100000000000005</v>
      </c>
      <c r="G31" s="45">
        <v>-3.7999999999999999E-2</v>
      </c>
      <c r="H31" s="46">
        <v>0</v>
      </c>
      <c r="I31" s="46">
        <v>0</v>
      </c>
      <c r="J31" s="44">
        <v>0</v>
      </c>
      <c r="K31" s="45">
        <v>0.112</v>
      </c>
      <c r="L31" s="41">
        <v>0</v>
      </c>
      <c r="M31" s="21">
        <v>-0.67604860726836413</v>
      </c>
      <c r="N31" s="21">
        <v>-0.57723095646095401</v>
      </c>
      <c r="O31" s="22">
        <f t="shared" si="1"/>
        <v>0.17119256980475978</v>
      </c>
      <c r="P31" s="40">
        <v>-2626.7097939999999</v>
      </c>
      <c r="Q31" s="27"/>
    </row>
    <row r="32" spans="1:19" ht="75" customHeight="1" x14ac:dyDescent="0.2">
      <c r="B32" s="25" t="s">
        <v>43</v>
      </c>
      <c r="C32" s="41">
        <v>395</v>
      </c>
      <c r="D32" s="26">
        <v>0</v>
      </c>
      <c r="E32" s="45">
        <v>-4.4109999999999996</v>
      </c>
      <c r="F32" s="45">
        <v>-0.55100000000000005</v>
      </c>
      <c r="G32" s="45">
        <v>-3.7999999999999999E-2</v>
      </c>
      <c r="H32" s="46">
        <v>0</v>
      </c>
      <c r="I32" s="46">
        <v>0</v>
      </c>
      <c r="J32" s="44">
        <v>0</v>
      </c>
      <c r="K32" s="45">
        <v>0</v>
      </c>
      <c r="L32" s="41">
        <v>0</v>
      </c>
      <c r="M32" s="21" t="s">
        <v>91</v>
      </c>
      <c r="N32" s="21">
        <v>0</v>
      </c>
      <c r="O32" s="22">
        <f t="shared" si="1"/>
        <v>0</v>
      </c>
      <c r="P32" s="40" t="s">
        <v>91</v>
      </c>
      <c r="Q32" s="27"/>
    </row>
    <row r="33" spans="2:17" ht="75" customHeight="1" x14ac:dyDescent="0.2">
      <c r="B33" s="25" t="s">
        <v>34</v>
      </c>
      <c r="C33" s="41">
        <v>796</v>
      </c>
      <c r="D33" s="26">
        <v>0</v>
      </c>
      <c r="E33" s="45">
        <v>-0.41399999999999998</v>
      </c>
      <c r="F33" s="45">
        <v>0</v>
      </c>
      <c r="G33" s="45">
        <v>0</v>
      </c>
      <c r="H33" s="46">
        <v>100.24</v>
      </c>
      <c r="I33" s="46">
        <v>0</v>
      </c>
      <c r="J33" s="44">
        <v>0</v>
      </c>
      <c r="K33" s="45">
        <v>0.09</v>
      </c>
      <c r="L33" s="41">
        <v>0</v>
      </c>
      <c r="M33" s="21">
        <v>-0.40730934197508695</v>
      </c>
      <c r="N33" s="21">
        <v>-0.37320036628621595</v>
      </c>
      <c r="O33" s="22">
        <f t="shared" si="1"/>
        <v>9.1395879452894332E-2</v>
      </c>
      <c r="P33" s="40">
        <v>-23790.094359860461</v>
      </c>
      <c r="Q33" s="27"/>
    </row>
    <row r="34" spans="2:17" ht="75" customHeight="1" x14ac:dyDescent="0.2">
      <c r="B34" s="25" t="s">
        <v>44</v>
      </c>
      <c r="C34" s="41">
        <v>396</v>
      </c>
      <c r="D34" s="26">
        <v>0</v>
      </c>
      <c r="E34" s="45">
        <v>-0.41399999999999998</v>
      </c>
      <c r="F34" s="45">
        <v>0</v>
      </c>
      <c r="G34" s="45">
        <v>0</v>
      </c>
      <c r="H34" s="46">
        <v>100.24</v>
      </c>
      <c r="I34" s="46">
        <v>0</v>
      </c>
      <c r="J34" s="44">
        <v>0</v>
      </c>
      <c r="K34" s="45">
        <v>0</v>
      </c>
      <c r="L34" s="41">
        <v>0</v>
      </c>
      <c r="M34" s="21" t="s">
        <v>91</v>
      </c>
      <c r="N34" s="21">
        <v>0</v>
      </c>
      <c r="O34" s="22">
        <f t="shared" si="1"/>
        <v>0</v>
      </c>
      <c r="P34" s="40" t="s">
        <v>91</v>
      </c>
      <c r="Q34" s="27"/>
    </row>
    <row r="35" spans="2:17" ht="75" customHeight="1" x14ac:dyDescent="0.2">
      <c r="B35" s="25" t="s">
        <v>35</v>
      </c>
      <c r="C35" s="41">
        <v>798</v>
      </c>
      <c r="D35" s="26">
        <v>0</v>
      </c>
      <c r="E35" s="45">
        <v>-2.8330000000000002</v>
      </c>
      <c r="F35" s="45">
        <v>-0.32600000000000001</v>
      </c>
      <c r="G35" s="45">
        <v>-2.8000000000000001E-2</v>
      </c>
      <c r="H35" s="46">
        <v>100.24</v>
      </c>
      <c r="I35" s="46">
        <v>0</v>
      </c>
      <c r="J35" s="44">
        <v>0</v>
      </c>
      <c r="K35" s="45">
        <v>0.09</v>
      </c>
      <c r="L35" s="41">
        <v>0</v>
      </c>
      <c r="M35" s="21">
        <v>-0.48414253718845446</v>
      </c>
      <c r="N35" s="21">
        <v>-0.44248921690031706</v>
      </c>
      <c r="O35" s="22">
        <f t="shared" si="1"/>
        <v>9.4134091176104204E-2</v>
      </c>
      <c r="P35" s="40">
        <v>-26257.812626765626</v>
      </c>
      <c r="Q35" s="27"/>
    </row>
    <row r="36" spans="2:17" ht="75" customHeight="1" x14ac:dyDescent="0.2">
      <c r="B36" s="25" t="s">
        <v>45</v>
      </c>
      <c r="C36" s="41">
        <v>398</v>
      </c>
      <c r="D36" s="26">
        <v>0</v>
      </c>
      <c r="E36" s="45">
        <v>-2.8330000000000002</v>
      </c>
      <c r="F36" s="45">
        <v>-0.32600000000000001</v>
      </c>
      <c r="G36" s="45">
        <v>-2.8000000000000001E-2</v>
      </c>
      <c r="H36" s="46">
        <v>100.24</v>
      </c>
      <c r="I36" s="46">
        <v>0</v>
      </c>
      <c r="J36" s="44">
        <v>0</v>
      </c>
      <c r="K36" s="45">
        <v>0</v>
      </c>
      <c r="L36" s="41">
        <v>0</v>
      </c>
      <c r="M36" s="21" t="s">
        <v>91</v>
      </c>
      <c r="N36" s="21">
        <v>0</v>
      </c>
      <c r="O36" s="22">
        <f t="shared" si="1"/>
        <v>0</v>
      </c>
      <c r="P36" s="40" t="s">
        <v>91</v>
      </c>
      <c r="Q36" s="27"/>
    </row>
  </sheetData>
  <customSheetViews>
    <customSheetView guid="{7054AD83-FA57-4245-B815-A602C0B540A7}" scale="80" showGridLines="0" fitToPage="1">
      <pane xSplit="3" ySplit="5" topLeftCell="O6" activePane="bottomRight" state="frozen"/>
      <selection pane="bottomRight" activeCell="R6" sqref="R6"/>
      <pageMargins left="0.31496062992125984" right="0.31496062992125984" top="0.74803149606299213" bottom="0.74803149606299213" header="0.31496062992125984" footer="0.31496062992125984"/>
      <pageSetup paperSize="9" scale="32" fitToHeight="0" orientation="landscape" r:id="rId1"/>
    </customSheetView>
  </customSheetViews>
  <mergeCells count="2">
    <mergeCell ref="B2:L2"/>
    <mergeCell ref="M2:Q2"/>
  </mergeCells>
  <conditionalFormatting sqref="E4:K36">
    <cfRule type="cellIs" dxfId="7" priority="21" stopIfTrue="1" operator="equal">
      <formula>0</formula>
    </cfRule>
    <cfRule type="cellIs" dxfId="6" priority="22" stopIfTrue="1" operator="equal">
      <formula>""</formula>
    </cfRule>
  </conditionalFormatting>
  <conditionalFormatting sqref="S4:S22">
    <cfRule type="cellIs" dxfId="5" priority="13" operator="equal">
      <formula>"O"</formula>
    </cfRule>
    <cfRule type="cellIs" dxfId="4" priority="14" operator="equal">
      <formula>"P"</formula>
    </cfRule>
  </conditionalFormatting>
  <conditionalFormatting sqref="C5:C36">
    <cfRule type="cellIs" dxfId="3" priority="3" stopIfTrue="1" operator="equal">
      <formula>0</formula>
    </cfRule>
    <cfRule type="cellIs" dxfId="2" priority="4" stopIfTrue="1" operator="equal">
      <formula>""</formula>
    </cfRule>
  </conditionalFormatting>
  <conditionalFormatting sqref="L5:L36">
    <cfRule type="cellIs" dxfId="1" priority="1" stopIfTrue="1" operator="equal">
      <formula>0</formula>
    </cfRule>
    <cfRule type="cellIs" dxfId="0" priority="2" stopIfTrue="1" operator="equal">
      <formula>""</formula>
    </cfRule>
  </conditionalFormatting>
  <pageMargins left="0.31496062992125984" right="0.31496062992125984" top="0.74803149606299213" bottom="0.74803149606299213" header="0.31496062992125984" footer="0.31496062992125984"/>
  <pageSetup paperSize="9" scale="2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Overview</vt:lpstr>
      <vt:lpstr>Detailed Breakdown</vt:lpstr>
      <vt:lpstr>Summary</vt:lpstr>
      <vt:lpstr>'Detailed Breakdown'!Print_Area</vt:lpstr>
      <vt:lpstr>Summary!Print_Area</vt:lpstr>
      <vt:lpstr>Summary!Print_Titles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Enzor, Andrew</cp:lastModifiedBy>
  <cp:lastPrinted>2014-12-18T13:58:49Z</cp:lastPrinted>
  <dcterms:created xsi:type="dcterms:W3CDTF">2012-04-17T13:56:47Z</dcterms:created>
  <dcterms:modified xsi:type="dcterms:W3CDTF">2018-12-19T12:56:31Z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LPManualFileClassification">
    <vt:lpwstr>{0F742C78-7CA1-4A83-96D0-F7EDA8C31D24}</vt:lpwstr>
  </property>
  <property fmtid="{D5CDD505-2E9C-101B-9397-08002B2CF9AE}" pid="4" name="DLPManualFileClassificationLastModifiedBy">
    <vt:lpwstr>AD03\kara.burke</vt:lpwstr>
  </property>
  <property fmtid="{D5CDD505-2E9C-101B-9397-08002B2CF9AE}" pid="5" name="DLPManualFileClassificationLastModificationDate">
    <vt:lpwstr>1544183474</vt:lpwstr>
  </property>
  <property fmtid="{D5CDD505-2E9C-101B-9397-08002B2CF9AE}" pid="6" name="DLPManualFileClassificationVersion">
    <vt:lpwstr>11.0.400.15</vt:lpwstr>
  </property>
</Properties>
</file>