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30" windowHeight="5535" activeTab="2"/>
  </bookViews>
  <sheets>
    <sheet name="Overview" sheetId="1" r:id="rId1"/>
    <sheet name="Detailed Breakdown" sheetId="2" r:id="rId2"/>
    <sheet name="Summary" sheetId="3" r:id="rId3"/>
  </sheets>
  <definedNames>
    <definedName name="_xlnm.Print_Area" localSheetId="1">'Detailed Breakdown'!$B$2:$BB$53</definedName>
    <definedName name="_xlnm.Print_Area" localSheetId="2">Summary!$A$1:$R$36</definedName>
    <definedName name="_xlnm.Print_Titles" localSheetId="2">Summary!$3:$3</definedName>
    <definedName name="Z_7054AD83_FA57_4245_B815_A602C0B540A7_.wvu.PrintArea" localSheetId="1" hidden="1">'Detailed Breakdown'!$B$2:$BB$53</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D1" i="3" l="1"/>
  <c r="E1" i="3" l="1"/>
  <c r="F1" i="3" s="1"/>
  <c r="AQ28" i="2"/>
  <c r="AO28" i="2"/>
  <c r="G1" i="3" l="1"/>
  <c r="AM28" i="2"/>
  <c r="H1" i="3" l="1"/>
  <c r="E28" i="2"/>
  <c r="G28" i="2"/>
  <c r="I28" i="2"/>
  <c r="K28" i="2"/>
  <c r="M28" i="2"/>
  <c r="O28" i="2"/>
  <c r="Q28" i="2"/>
  <c r="S28" i="2"/>
  <c r="U28" i="2"/>
  <c r="C28" i="2"/>
  <c r="I1" i="3" l="1"/>
  <c r="AA28" i="2"/>
  <c r="K1" i="3" l="1"/>
  <c r="BA28" i="2"/>
  <c r="AY28" i="2"/>
  <c r="AW28" i="2"/>
  <c r="AU28" i="2"/>
  <c r="AK28" i="2"/>
  <c r="AI28" i="2"/>
  <c r="AG28" i="2"/>
  <c r="AE28" i="2"/>
  <c r="AC28" i="2"/>
  <c r="W28" i="2"/>
  <c r="O9" i="3" l="1"/>
  <c r="O25" i="3"/>
  <c r="O32" i="3"/>
  <c r="O13" i="3"/>
  <c r="O17" i="3"/>
  <c r="O5" i="3"/>
  <c r="O21" i="3"/>
  <c r="O34" i="3"/>
  <c r="O11" i="3"/>
  <c r="O16" i="3"/>
  <c r="O29" i="3"/>
  <c r="O31" i="3"/>
  <c r="O10" i="3"/>
  <c r="O19" i="3"/>
  <c r="O35" i="3"/>
  <c r="O20" i="3"/>
  <c r="O7" i="3"/>
  <c r="O23" i="3"/>
  <c r="O6" i="3" l="1"/>
  <c r="O27" i="3"/>
  <c r="O15" i="3"/>
  <c r="O18" i="3"/>
  <c r="O26" i="3"/>
  <c r="O33" i="3"/>
  <c r="O36" i="3"/>
  <c r="O24" i="3"/>
  <c r="O8" i="3"/>
  <c r="O22" i="3"/>
  <c r="O30" i="3"/>
  <c r="O14" i="3"/>
  <c r="O28" i="3"/>
  <c r="O12" i="3"/>
  <c r="O4" i="3"/>
</calcChain>
</file>

<file path=xl/sharedStrings.xml><?xml version="1.0" encoding="utf-8"?>
<sst xmlns="http://schemas.openxmlformats.org/spreadsheetml/2006/main" count="279" uniqueCount="130">
  <si>
    <t>Cumulative Gradient</t>
  </si>
  <si>
    <t>% Change</t>
  </si>
  <si>
    <t>Absolute change (average p/kWh)</t>
  </si>
  <si>
    <t>Domestic Unrestricted</t>
  </si>
  <si>
    <t>Domestic Two Rate</t>
  </si>
  <si>
    <t>Domestic Off Peak (related MPAN)</t>
  </si>
  <si>
    <t>Small Non Domestic Unrestricted</t>
  </si>
  <si>
    <t>Small Non Domestic Two Rate</t>
  </si>
  <si>
    <t>Small Non Domestic Off Peak (related MPAN)</t>
  </si>
  <si>
    <t>LV Medium Non-Domestic</t>
  </si>
  <si>
    <t>LV Sub Medium Non-Domestic</t>
  </si>
  <si>
    <t>HV Medium Non-Domestic</t>
  </si>
  <si>
    <t>LV HH Metered</t>
  </si>
  <si>
    <t>LV Sub HH Metered</t>
  </si>
  <si>
    <t>HV HH Metered</t>
  </si>
  <si>
    <t>LV UMS (Pseudo HH Metered)</t>
  </si>
  <si>
    <t>Step Gradient</t>
  </si>
  <si>
    <t>Comment</t>
  </si>
  <si>
    <t>Table 1037 - LDNO discounts</t>
  </si>
  <si>
    <t>Table 1068 - annual hours in time bands</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</si>
  <si>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</si>
  <si>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</si>
  <si>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</si>
  <si>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</si>
  <si>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</si>
  <si>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</si>
  <si>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</si>
  <si>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</si>
  <si>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</si>
  <si>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</si>
  <si>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</si>
  <si>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LV Sub Generation NHH</t>
  </si>
  <si>
    <t>LV Generation Intermittent</t>
  </si>
  <si>
    <t>LV Generation Non-Intermittent</t>
  </si>
  <si>
    <t>LV Sub Generation Intermittent</t>
  </si>
  <si>
    <t>LV Sub Generation Non-Intermittent</t>
  </si>
  <si>
    <t>HV Generation Intermittent</t>
  </si>
  <si>
    <t>HV Generation Non-Intermittent</t>
  </si>
  <si>
    <t>Information on the Tariff Movement Explanation (TME) Template</t>
  </si>
  <si>
    <t>Table 1022 - LV service model asset cost (£)</t>
  </si>
  <si>
    <t>Table 1023 - HV service model asset cost (£)</t>
  </si>
  <si>
    <t>Table 1025 - Matrix of applicability of LV service models to tariffs with fixed charges</t>
  </si>
  <si>
    <t>Table 1026 - Matrix of applicability of LV service models to unmetered tariffs</t>
  </si>
  <si>
    <t>Table 1028 - Matrix of applicability of HV service models to tariffs with fixed charges</t>
  </si>
  <si>
    <t>LV Network Domestic</t>
  </si>
  <si>
    <t>LV Network Non-Domestic Non-CT</t>
  </si>
  <si>
    <t>LV Generation NHH or Aggregate HH</t>
  </si>
  <si>
    <t>No change - input remains zero as there are no 132kV/HV assets in the 500MW Model.</t>
  </si>
  <si>
    <t>No change - input remains 500 representing the 500MW Model.</t>
  </si>
  <si>
    <t>No change - the same service models are still applicable to the same tariffs.</t>
  </si>
  <si>
    <t>No change - this input remains the subject of industry discussions, with input values being held at current values pending the outcome of these.</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</si>
  <si>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</si>
  <si>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</si>
  <si>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</si>
  <si>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</si>
  <si>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</si>
  <si>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</si>
  <si>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Fixed charge
p/MPAN/ day</t>
  </si>
  <si>
    <t>Excess
capacity charge
p/kVA/day</t>
  </si>
  <si>
    <t>2018/19 Average p/kWh</t>
  </si>
  <si>
    <t>Table 1010 - Financial and general assumptions</t>
  </si>
  <si>
    <t>Table 1017 - Diversity allowance between top and bottom of network level</t>
  </si>
  <si>
    <t>Table 1018 - Proportion of relevant load going through 132kV/HV direct transformation</t>
  </si>
  <si>
    <t>Table 1019 - Network model GSP peak demand (MW)</t>
  </si>
  <si>
    <t>Table 1020 - Gross asset cost by network level (£)</t>
  </si>
  <si>
    <t>Table 1032 - Loss adjustment factors to transmission</t>
  </si>
  <si>
    <t>Table 1037 - Embedded network (LDNO) discounts</t>
  </si>
  <si>
    <t>Table 1041L - Load profile data for demand users (Load Factor)</t>
  </si>
  <si>
    <t>Table 1041C - Load profile data for demand users (Coincidence Factor)</t>
  </si>
  <si>
    <t>Table 1055 - Transmission exit charges (£/year)</t>
  </si>
  <si>
    <t>Table 1059 - Other expenditure</t>
  </si>
  <si>
    <t>Table 1060 - Customer contributions under current connection charging policy</t>
  </si>
  <si>
    <t>Table 1061 - Average split of rate 1 units by distribution time band</t>
  </si>
  <si>
    <t>Table 1062 - Average split of rate 2 units by distribution time band</t>
  </si>
  <si>
    <t>Table 1064 - Average split of rate 1 units by special distribution time band</t>
  </si>
  <si>
    <t>Table 1066 - Typical annual hours by special distribution time band</t>
  </si>
  <si>
    <t>Table 1068 - Typical annual hours by distribution time band</t>
  </si>
  <si>
    <t>Table 1069 - Peaking probabilities by network level</t>
  </si>
  <si>
    <t>Table 1092 - Average kVAr by kVA, by network level</t>
  </si>
  <si>
    <t>Table 1053 - Volume forecasts for the charging year</t>
  </si>
  <si>
    <t>Table 1001 - CDCM Target Revenue Calculations</t>
  </si>
  <si>
    <t>Updated from 2018/19 values to new values based on 2014/15, 2015/16 and 2016/17 network data.</t>
  </si>
  <si>
    <t>Updated from 2018/19 values to the latest available information.</t>
  </si>
  <si>
    <t>Losses updated using the latest available information from our 2017 losses submission.</t>
  </si>
  <si>
    <t>LDNO discounts vary slightly from those used for 2018/19 charges, due to changes to the HV and LV split values.</t>
  </si>
  <si>
    <t>Updated forecast of 2019/20 exit charges.</t>
  </si>
  <si>
    <t>Input values have been updated based on 2014/15, 2015/16 and 2016/17 consumption data.</t>
  </si>
  <si>
    <t>Updated for number of hours in black, yellow and green timebands for 2019/20.</t>
  </si>
  <si>
    <t>Updated for number of hours in red, amber and green timebands for 2019/20.</t>
  </si>
  <si>
    <t>Updated values based on 2014/15, 2015/16 and 2016/17 network data.</t>
  </si>
  <si>
    <t>Updated values based on 2016/17 network data.</t>
  </si>
  <si>
    <t>Updated forecast of 2019/20 units.</t>
  </si>
  <si>
    <t>Updated forecast of 2019/20 allowances.</t>
  </si>
  <si>
    <t>Northern Powergrid (Yorkshire) plc - April 2019 - LV/HV Final charges</t>
  </si>
  <si>
    <t>2019/20 Average p/kWh</t>
  </si>
  <si>
    <t>Rate of return amended from 4.08% (2018/19) to 4.02% (2019/20).</t>
  </si>
  <si>
    <t>Load and coincidence factors updated based on the latest available three years of consumption data (2014/15, 2015/16 and 2016/17).</t>
  </si>
  <si>
    <t>Updated view of 2019/20 Direct and Indirect Costs, and updated forecast of 2019/20 Network Rates.</t>
  </si>
  <si>
    <t>NHH UMS Category A</t>
  </si>
  <si>
    <t>NHH UMS Category B</t>
  </si>
  <si>
    <t>NHH UMS Category C</t>
  </si>
  <si>
    <t>NHH UMS Category D</t>
  </si>
  <si>
    <t>2019/20 Typical Annual Bill (£)</t>
  </si>
  <si>
    <t>The 'Summary' worksheet shows the tariffs for each customer group, the average p/kWh for both 2018/19 and 2019/20 and the variance between the two, and a forecast of the total annual charge for 2019/20, along with commentary detailing the main drivers for change.</t>
  </si>
  <si>
    <t>This workbook is intended to give further detail on the information published in the CDCM model, and to give an appreciation of which areas are the main drivers for year on year changes in tariffs.</t>
  </si>
  <si>
    <t>The 'Detailed Breakdown' worksheet initially shows the impact of updating each CDCM input table in turn, with the top tables (rows 7 to 25) showing the cumulative impact of all updates to that point, and the bottom tables (rows 31 to 49) the isolated impact of that step alone. Variances from a single step of more than ±5% are highlighted in red, and of more than ±3% highlighted in blue. The commentary (row 52) gives more detail on the update which has been carried out.</t>
  </si>
  <si>
    <t>There are currently no customers on this tariff.</t>
  </si>
  <si>
    <t>999</t>
  </si>
  <si>
    <t>5-8</t>
  </si>
  <si>
    <t>813 &amp; 913</t>
  </si>
  <si>
    <t>8&amp;0</t>
  </si>
  <si>
    <t/>
  </si>
  <si>
    <t>The Domestic Unrestricted customer group is seeing an increase of 4.0%. This is primarily as a result of an increase of 2.3% driven by increased allowed revenue, and an increase of 1.8% driven by updated direct and indirect costs.</t>
  </si>
  <si>
    <t>The Domestic Two Rate customer group is seeing an increase of 4.2%. This is primarily as a result of an increase of 2.9% driven by increased allowed revenue, and an increase of 1.3% driven by the coincidence factor.</t>
  </si>
  <si>
    <t>The Domestic Off Peak (related MPAN) customer group is seeing an increase of 1.3%. This is primarily as a result of an increase of 4.8% driven by increased allowed revenue, and an increase of 1.2% driven by the volumes forecast, offset by a decrease of 4.8% driven by updated direct and indirect costs.</t>
  </si>
  <si>
    <t>The Small Non Domestic Unrestricted customer group is seeing an increase of 5.0%. This is primarily as a result of an increase of 3.3% driven by the volumes forecast, and an increase of 2.6% driven by increased allowed revenue.</t>
  </si>
  <si>
    <t>The Small Non Domestic Two Rate customer group is seeing an increase of 4.6%. This is primarily as a result of an increase of 3.1% driven by the volumes forecast, and an increase of 3.1% driven by increased allowed revenue, offset by a decrease of 1.2% driven by updated direct and indirect costs.</t>
  </si>
  <si>
    <t>The Small Non Domestic Off Peak (related MPAN) customer group is seeing an increase of 2.4%. This is primarily as a result of an increase of 4.6% driven by increased allowed revenue, and an increase of 2.4% driven by the volumes forecast, offset by a decrease of 4.6% driven by updated direct and indirect costs.</t>
  </si>
  <si>
    <t>The LV Medium Non-Domestic customer group is seeing an increase of 3.2%. This is primarily as a result of an increase of 2.9% driven by increased allowed revenue, and an increase of 2.5% driven by the coincidence factor, offset by a decrease of 1.6% driven by the load factor.</t>
  </si>
  <si>
    <t>The HV Medium Non-Domestic customer group is seeing an increase of 6.4%. This is primarily as a result of an increase of 3.1% driven by increased allowed revenue, an increase of 1.6% driven by the HV service models, and an increase of 1.4% driven by the load factor.</t>
  </si>
  <si>
    <t>The LV Network Domestic customer group is seeing an increase of 5.1%. This is primarily as a result of an increase of 3.0% driven by the volumes forecast, and an increase of 2.1% driven by increased allowed revenue.</t>
  </si>
  <si>
    <t>The LV Network Non-Domestic Non-CT customer group is seeing an increase of 4.6%. This is primarily as a result of an increase of 3.0% driven by the volumes forecast, and an increase of 2.9% driven by increased allowed revenue.</t>
  </si>
  <si>
    <t>The LV HH Metered customer group is seeing an increase of 2.4%. This is primarily as a result of an increase of 2.8% driven by increased allowed revenue.</t>
  </si>
  <si>
    <t>The LV Sub HH Metered customer group is seeing an increase of 1.8%. This is primarily as a result of an increase of 3.3% driven by increased allowed revenue, offset by a decrease of 1.8% driven by updated direct and indirect costs.</t>
  </si>
  <si>
    <t>The HV HH Metered customer group is seeing an increase of 1.3%. This is primarily as a result of an increase of 3.6% driven by increased allowed revenue, offset by a decrease of 2.4% driven by updated direct and indirect costs.</t>
  </si>
  <si>
    <t>The NHH UMS Category A customer group is seeing an increase of 2.4%. This is primarily as a result of an increase of 3.6% driven by increased allowed revenue, and an increase of 1.5% driven by the volumes forecast, offset by a decrease of 2.4% driven by updated direct and indirect costs.</t>
  </si>
  <si>
    <t>The NHH UMS Category B customer group is seeing an increase of 2.7%. This is primarily as a result of an increase of 3.4% driven by increased allowed revenue, and an increase of 1.4% driven by the volumes forecast, offset by a decrease of 2.0% driven by updated direct and indirect costs.</t>
  </si>
  <si>
    <t>The NHH UMS Category C customer group is seeing an increase of 3.5%. This is primarily as a result of an increase of 2.6% driven by increased allowed revenue, and an increase of 1.5% driven by the volumes forecast.</t>
  </si>
  <si>
    <t>The NHH UMS Category D customer group is seeing an increase of 2.2%. This is primarily as a result of an increase of 3.8% driven by increased allowed revenue, and an increase of 1.5% driven by the volumes forecast, offset by a decrease of 2.5% driven by updated direct and indirect costs.</t>
  </si>
  <si>
    <t>The LV UMS (Pseudo HH Metered) customer group is seeing an increase of 2.6%. This is primarily as a result of an increase of 3.5% driven by increased allowed revenue, and an increase of 1.5% driven by the volumes forecast, offset by a decrease of 2.1% driven by updated direct and indirect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</si>
</sst>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Red]\(#,##0.00\);"/>
    <numFmt numFmtId="171" formatCode="0;\-0;"/>
    <numFmt numFmtId="172" formatCode="0.00;[Red]\-0.00;"/>
  </numFmts>
  <fonts count="19"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b/>
      <sz val="11"/>
      <color theme="0"/>
      <name val="Calibri"/>
      <family val="2"/>
      <scheme val="minor"/>
    </font>
  </fonts>
  <fills count="1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10"/>
        <bgColor indexed="55"/>
      </patternFill>
    </fill>
    <fill>
      <patternFill patternType="solid">
        <fgColor indexed="43"/>
        <bgColor indexed="64"/>
      </patternFill>
    </fill>
    <fill>
      <patternFill patternType="solid">
        <fgColor theme="0" tint="-0.249977111117893"/>
        <bgColor indexed="64"/>
      </patternFill>
    </fill>
    <fill>
      <patternFill patternType="solid">
        <fgColor rgb="FFB10024"/>
        <bgColor indexed="64"/>
      </patternFill>
    </fill>
    <fill>
      <patternFill patternType="solid">
        <fgColor theme="0" tint="-4.9989318521683403E-2"/>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74">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2" xfId="1" applyFont="1" applyFill="1" applyBorder="1" applyAlignment="1">
      <alignment horizontal="center" vertical="center"/>
    </xf>
    <xf numFmtId="0" fontId="6" fillId="3" borderId="12" xfId="2" applyFont="1" applyFill="1" applyBorder="1" applyAlignment="1">
      <alignment horizontal="center" vertical="center"/>
    </xf>
    <xf numFmtId="0" fontId="4" fillId="2" borderId="11" xfId="2" applyFont="1" applyFill="1" applyBorder="1" applyAlignment="1">
      <alignment vertical="center"/>
    </xf>
    <xf numFmtId="0" fontId="4" fillId="2" borderId="9" xfId="2" applyFont="1" applyFill="1" applyBorder="1" applyAlignment="1">
      <alignment vertical="center"/>
    </xf>
    <xf numFmtId="0" fontId="4" fillId="2" borderId="10"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6" fillId="2" borderId="21" xfId="2" applyFont="1" applyFill="1" applyBorder="1" applyAlignment="1" applyProtection="1">
      <alignment vertical="center" wrapText="1"/>
    </xf>
    <xf numFmtId="49" fontId="11" fillId="5" borderId="21"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0" fontId="11" fillId="13" borderId="5" xfId="2" applyFont="1" applyFill="1" applyBorder="1" applyAlignment="1" applyProtection="1">
      <alignment horizontal="center" vertical="center" wrapText="1"/>
    </xf>
    <xf numFmtId="164" fontId="3" fillId="4" borderId="13" xfId="2" applyNumberFormat="1" applyFont="1" applyFill="1" applyBorder="1" applyAlignment="1">
      <alignment vertical="center"/>
    </xf>
    <xf numFmtId="165" fontId="3" fillId="4" borderId="14" xfId="2" applyNumberFormat="1" applyFont="1" applyFill="1" applyBorder="1" applyAlignment="1"/>
    <xf numFmtId="165" fontId="3" fillId="4" borderId="15" xfId="2" applyNumberFormat="1" applyFont="1" applyFill="1" applyBorder="1" applyAlignment="1"/>
    <xf numFmtId="164" fontId="3" fillId="4" borderId="16" xfId="2" applyNumberFormat="1" applyFont="1" applyFill="1" applyBorder="1" applyAlignment="1">
      <alignment vertical="center"/>
    </xf>
    <xf numFmtId="165" fontId="3" fillId="4" borderId="17" xfId="2" applyNumberFormat="1" applyFont="1" applyFill="1" applyBorder="1" applyAlignment="1"/>
    <xf numFmtId="165" fontId="3" fillId="4" borderId="8" xfId="2" applyNumberFormat="1" applyFont="1" applyFill="1" applyBorder="1" applyAlignment="1"/>
    <xf numFmtId="164" fontId="3" fillId="4" borderId="18" xfId="2" applyNumberFormat="1" applyFont="1" applyFill="1" applyBorder="1" applyAlignment="1">
      <alignment vertical="center"/>
    </xf>
    <xf numFmtId="165" fontId="3" fillId="4" borderId="19" xfId="2" applyNumberFormat="1" applyFont="1" applyFill="1" applyBorder="1" applyAlignment="1"/>
    <xf numFmtId="165" fontId="3" fillId="4" borderId="20" xfId="2" applyNumberFormat="1" applyFont="1" applyFill="1" applyBorder="1" applyAlignment="1"/>
    <xf numFmtId="164" fontId="3" fillId="7" borderId="13" xfId="2" applyNumberFormat="1" applyFont="1" applyFill="1" applyBorder="1" applyAlignment="1">
      <alignment vertical="center"/>
    </xf>
    <xf numFmtId="165" fontId="3" fillId="6" borderId="14" xfId="2" applyNumberFormat="1" applyFont="1" applyFill="1" applyBorder="1" applyAlignment="1">
      <alignment vertical="center"/>
    </xf>
    <xf numFmtId="164" fontId="3" fillId="7" borderId="16" xfId="2" applyNumberFormat="1" applyFont="1" applyFill="1" applyBorder="1" applyAlignment="1">
      <alignment vertical="center"/>
    </xf>
    <xf numFmtId="165" fontId="3" fillId="6" borderId="17" xfId="2" applyNumberFormat="1" applyFont="1" applyFill="1" applyBorder="1" applyAlignment="1">
      <alignment vertical="center"/>
    </xf>
    <xf numFmtId="164" fontId="3" fillId="7" borderId="18" xfId="2" applyNumberFormat="1" applyFont="1" applyFill="1" applyBorder="1" applyAlignment="1">
      <alignment vertical="center"/>
    </xf>
    <xf numFmtId="165" fontId="3" fillId="6" borderId="19" xfId="2" applyNumberFormat="1" applyFont="1" applyFill="1" applyBorder="1" applyAlignment="1">
      <alignment vertical="center"/>
    </xf>
    <xf numFmtId="170" fontId="11" fillId="4" borderId="5" xfId="2" applyNumberFormat="1" applyFont="1" applyFill="1" applyBorder="1" applyAlignment="1" applyProtection="1">
      <alignment horizontal="center" vertical="center" wrapText="1"/>
    </xf>
    <xf numFmtId="167" fontId="1" fillId="10" borderId="21" xfId="2" applyNumberFormat="1" applyFont="1" applyFill="1" applyBorder="1" applyAlignment="1" applyProtection="1">
      <alignment horizontal="center" vertical="center"/>
    </xf>
    <xf numFmtId="167" fontId="11" fillId="11" borderId="21"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71" fontId="11" fillId="4" borderId="21" xfId="2" quotePrefix="1" applyNumberFormat="1" applyFont="1" applyFill="1" applyBorder="1" applyAlignment="1" applyProtection="1">
      <alignment horizontal="center" vertical="center" wrapText="1"/>
    </xf>
    <xf numFmtId="0" fontId="18" fillId="14" borderId="22" xfId="0" applyFont="1" applyFill="1" applyBorder="1" applyAlignment="1">
      <alignment horizontal="center"/>
    </xf>
    <xf numFmtId="0" fontId="18" fillId="14" borderId="23" xfId="0" applyFont="1" applyFill="1" applyBorder="1" applyAlignment="1">
      <alignment horizontal="center"/>
    </xf>
    <xf numFmtId="0" fontId="18" fillId="14" borderId="24" xfId="0" applyFont="1" applyFill="1" applyBorder="1" applyAlignment="1">
      <alignment horizontal="center"/>
    </xf>
    <xf numFmtId="0" fontId="9" fillId="15" borderId="25"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27" xfId="0" applyFont="1" applyFill="1" applyBorder="1" applyAlignment="1">
      <alignment horizontal="left" vertical="center" wrapText="1"/>
    </xf>
    <xf numFmtId="0" fontId="9" fillId="15" borderId="28" xfId="0" applyFont="1" applyFill="1" applyBorder="1" applyAlignment="1">
      <alignment horizontal="left" vertical="center" wrapText="1"/>
    </xf>
    <xf numFmtId="0" fontId="9" fillId="15" borderId="0" xfId="0" applyFont="1" applyFill="1" applyBorder="1" applyAlignment="1">
      <alignment horizontal="left" vertical="center" wrapText="1"/>
    </xf>
    <xf numFmtId="0" fontId="9" fillId="15" borderId="29" xfId="0" applyFont="1" applyFill="1" applyBorder="1" applyAlignment="1">
      <alignment horizontal="left" vertical="center" wrapText="1"/>
    </xf>
    <xf numFmtId="0" fontId="9" fillId="15" borderId="30" xfId="0" applyFont="1" applyFill="1" applyBorder="1" applyAlignment="1">
      <alignment horizontal="left" vertical="center" wrapText="1"/>
    </xf>
    <xf numFmtId="0" fontId="9" fillId="15" borderId="31" xfId="0" applyFont="1" applyFill="1" applyBorder="1" applyAlignment="1">
      <alignment horizontal="left" vertical="center" wrapText="1"/>
    </xf>
    <xf numFmtId="0" fontId="9" fillId="15" borderId="32" xfId="0" applyFont="1" applyFill="1" applyBorder="1" applyAlignment="1">
      <alignment horizontal="left"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164" fontId="3" fillId="0" borderId="8" xfId="1" applyNumberFormat="1" applyFont="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xf numFmtId="172" fontId="1" fillId="12" borderId="21" xfId="2" applyNumberFormat="1" applyFont="1" applyFill="1" applyBorder="1" applyAlignment="1" applyProtection="1">
      <alignment horizontal="center" vertical="center"/>
    </xf>
    <xf numFmtId="172" fontId="1" fillId="12" borderId="5" xfId="2" applyNumberFormat="1" applyFont="1" applyFill="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10">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53</xdr:col>
      <xdr:colOff>666750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 plc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workbookViewId="0">
      <selection activeCell="B2" sqref="B2:H2"/>
    </sheetView>
  </sheetViews>
  <sheetFormatPr defaultRowHeight="12.75" x14ac:dyDescent="0.2"/>
  <cols>
    <col min="1" max="1" width="2.42578125" style="6" customWidth="1"/>
    <col min="2" max="8" width="9.140625" style="6"/>
    <col min="9" max="9" width="2.42578125" style="6" customWidth="1"/>
    <col min="10" max="16384" width="9.140625" style="6"/>
  </cols>
  <sheetData>
    <row r="2" spans="2:8" ht="15" x14ac:dyDescent="0.25">
      <c r="B2" s="46" t="s">
        <v>38</v>
      </c>
      <c r="C2" s="47"/>
      <c r="D2" s="47"/>
      <c r="E2" s="47"/>
      <c r="F2" s="47"/>
      <c r="G2" s="47"/>
      <c r="H2" s="48"/>
    </row>
    <row r="3" spans="2:8" ht="12.75" customHeight="1" x14ac:dyDescent="0.2">
      <c r="B3" s="49" t="s">
        <v>104</v>
      </c>
      <c r="C3" s="50"/>
      <c r="D3" s="50"/>
      <c r="E3" s="50"/>
      <c r="F3" s="50"/>
      <c r="G3" s="50"/>
      <c r="H3" s="51"/>
    </row>
    <row r="4" spans="2:8" x14ac:dyDescent="0.2">
      <c r="B4" s="52"/>
      <c r="C4" s="53"/>
      <c r="D4" s="53"/>
      <c r="E4" s="53"/>
      <c r="F4" s="53"/>
      <c r="G4" s="53"/>
      <c r="H4" s="54"/>
    </row>
    <row r="5" spans="2:8" x14ac:dyDescent="0.2">
      <c r="B5" s="52"/>
      <c r="C5" s="53"/>
      <c r="D5" s="53"/>
      <c r="E5" s="53"/>
      <c r="F5" s="53"/>
      <c r="G5" s="53"/>
      <c r="H5" s="54"/>
    </row>
    <row r="6" spans="2:8" x14ac:dyDescent="0.2">
      <c r="B6" s="55"/>
      <c r="C6" s="56"/>
      <c r="D6" s="56"/>
      <c r="E6" s="56"/>
      <c r="F6" s="56"/>
      <c r="G6" s="56"/>
      <c r="H6" s="57"/>
    </row>
    <row r="7" spans="2:8" ht="12.75" customHeight="1" x14ac:dyDescent="0.2">
      <c r="B7" s="49" t="s">
        <v>105</v>
      </c>
      <c r="C7" s="50"/>
      <c r="D7" s="50"/>
      <c r="E7" s="50"/>
      <c r="F7" s="50"/>
      <c r="G7" s="50"/>
      <c r="H7" s="51"/>
    </row>
    <row r="8" spans="2:8" x14ac:dyDescent="0.2">
      <c r="B8" s="52"/>
      <c r="C8" s="53"/>
      <c r="D8" s="53"/>
      <c r="E8" s="53"/>
      <c r="F8" s="53"/>
      <c r="G8" s="53"/>
      <c r="H8" s="54"/>
    </row>
    <row r="9" spans="2:8" x14ac:dyDescent="0.2">
      <c r="B9" s="52"/>
      <c r="C9" s="53"/>
      <c r="D9" s="53"/>
      <c r="E9" s="53"/>
      <c r="F9" s="53"/>
      <c r="G9" s="53"/>
      <c r="H9" s="54"/>
    </row>
    <row r="10" spans="2:8" x14ac:dyDescent="0.2">
      <c r="B10" s="52"/>
      <c r="C10" s="53"/>
      <c r="D10" s="53"/>
      <c r="E10" s="53"/>
      <c r="F10" s="53"/>
      <c r="G10" s="53"/>
      <c r="H10" s="54"/>
    </row>
    <row r="11" spans="2:8" x14ac:dyDescent="0.2">
      <c r="B11" s="52"/>
      <c r="C11" s="53"/>
      <c r="D11" s="53"/>
      <c r="E11" s="53"/>
      <c r="F11" s="53"/>
      <c r="G11" s="53"/>
      <c r="H11" s="54"/>
    </row>
    <row r="12" spans="2:8" x14ac:dyDescent="0.2">
      <c r="B12" s="52"/>
      <c r="C12" s="53"/>
      <c r="D12" s="53"/>
      <c r="E12" s="53"/>
      <c r="F12" s="53"/>
      <c r="G12" s="53"/>
      <c r="H12" s="54"/>
    </row>
    <row r="13" spans="2:8" x14ac:dyDescent="0.2">
      <c r="B13" s="52"/>
      <c r="C13" s="53"/>
      <c r="D13" s="53"/>
      <c r="E13" s="53"/>
      <c r="F13" s="53"/>
      <c r="G13" s="53"/>
      <c r="H13" s="54"/>
    </row>
    <row r="14" spans="2:8" x14ac:dyDescent="0.2">
      <c r="B14" s="55"/>
      <c r="C14" s="56"/>
      <c r="D14" s="56"/>
      <c r="E14" s="56"/>
      <c r="F14" s="56"/>
      <c r="G14" s="56"/>
      <c r="H14" s="57"/>
    </row>
    <row r="15" spans="2:8" ht="12.75" customHeight="1" x14ac:dyDescent="0.2">
      <c r="B15" s="49" t="s">
        <v>103</v>
      </c>
      <c r="C15" s="50"/>
      <c r="D15" s="50"/>
      <c r="E15" s="50"/>
      <c r="F15" s="50"/>
      <c r="G15" s="50"/>
      <c r="H15" s="51"/>
    </row>
    <row r="16" spans="2:8" ht="12.75" customHeight="1" x14ac:dyDescent="0.2">
      <c r="B16" s="52"/>
      <c r="C16" s="53"/>
      <c r="D16" s="53"/>
      <c r="E16" s="53"/>
      <c r="F16" s="53"/>
      <c r="G16" s="53"/>
      <c r="H16" s="54"/>
    </row>
    <row r="17" spans="2:8" x14ac:dyDescent="0.2">
      <c r="B17" s="52"/>
      <c r="C17" s="53"/>
      <c r="D17" s="53"/>
      <c r="E17" s="53"/>
      <c r="F17" s="53"/>
      <c r="G17" s="53"/>
      <c r="H17" s="54"/>
    </row>
    <row r="18" spans="2:8" x14ac:dyDescent="0.2">
      <c r="B18" s="52"/>
      <c r="C18" s="53"/>
      <c r="D18" s="53"/>
      <c r="E18" s="53"/>
      <c r="F18" s="53"/>
      <c r="G18" s="53"/>
      <c r="H18" s="54"/>
    </row>
    <row r="19" spans="2:8" x14ac:dyDescent="0.2">
      <c r="B19" s="55"/>
      <c r="C19" s="56"/>
      <c r="D19" s="56"/>
      <c r="E19" s="56"/>
      <c r="F19" s="56"/>
      <c r="G19" s="56"/>
      <c r="H19" s="57"/>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B52"/>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defaultRowHeight="15.75" x14ac:dyDescent="0.25"/>
  <cols>
    <col min="1" max="1" width="1.42578125" style="1" customWidth="1"/>
    <col min="2" max="2" width="46.5703125" style="1" bestFit="1" customWidth="1"/>
    <col min="3" max="3" width="10.5703125" style="1" bestFit="1" customWidth="1"/>
    <col min="4" max="4" width="10" style="1" bestFit="1" customWidth="1"/>
    <col min="5" max="54" width="10.5703125" style="1" customWidth="1"/>
    <col min="55" max="16384" width="9.140625" style="1"/>
  </cols>
  <sheetData>
    <row r="2" spans="2:54" ht="45.75" customHeight="1" x14ac:dyDescent="0.25"/>
    <row r="3" spans="2:54" ht="16.5" thickBot="1" x14ac:dyDescent="0.3"/>
    <row r="4" spans="2:54" ht="97.5" customHeight="1" thickBot="1" x14ac:dyDescent="0.3">
      <c r="C4" s="60" t="s">
        <v>60</v>
      </c>
      <c r="D4" s="61"/>
      <c r="E4" s="60" t="s">
        <v>61</v>
      </c>
      <c r="F4" s="61"/>
      <c r="G4" s="60" t="s">
        <v>62</v>
      </c>
      <c r="H4" s="61"/>
      <c r="I4" s="60" t="s">
        <v>63</v>
      </c>
      <c r="J4" s="61"/>
      <c r="K4" s="60" t="s">
        <v>64</v>
      </c>
      <c r="L4" s="61"/>
      <c r="M4" s="60" t="s">
        <v>39</v>
      </c>
      <c r="N4" s="61"/>
      <c r="O4" s="60" t="s">
        <v>40</v>
      </c>
      <c r="P4" s="61"/>
      <c r="Q4" s="60" t="s">
        <v>41</v>
      </c>
      <c r="R4" s="61"/>
      <c r="S4" s="60" t="s">
        <v>42</v>
      </c>
      <c r="T4" s="61"/>
      <c r="U4" s="60" t="s">
        <v>43</v>
      </c>
      <c r="V4" s="61"/>
      <c r="W4" s="60" t="s">
        <v>65</v>
      </c>
      <c r="X4" s="61"/>
      <c r="Y4" s="60" t="s">
        <v>66</v>
      </c>
      <c r="Z4" s="61"/>
      <c r="AA4" s="60" t="s">
        <v>67</v>
      </c>
      <c r="AB4" s="61"/>
      <c r="AC4" s="60" t="s">
        <v>68</v>
      </c>
      <c r="AD4" s="61"/>
      <c r="AE4" s="60" t="s">
        <v>69</v>
      </c>
      <c r="AF4" s="61"/>
      <c r="AG4" s="60" t="s">
        <v>70</v>
      </c>
      <c r="AH4" s="61"/>
      <c r="AI4" s="60" t="s">
        <v>71</v>
      </c>
      <c r="AJ4" s="61"/>
      <c r="AK4" s="60" t="s">
        <v>72</v>
      </c>
      <c r="AL4" s="61"/>
      <c r="AM4" s="60" t="s">
        <v>73</v>
      </c>
      <c r="AN4" s="61"/>
      <c r="AO4" s="60" t="s">
        <v>74</v>
      </c>
      <c r="AP4" s="61"/>
      <c r="AQ4" s="60" t="s">
        <v>75</v>
      </c>
      <c r="AR4" s="61"/>
      <c r="AS4" s="60" t="s">
        <v>76</v>
      </c>
      <c r="AT4" s="61"/>
      <c r="AU4" s="60" t="s">
        <v>77</v>
      </c>
      <c r="AV4" s="61"/>
      <c r="AW4" s="60" t="s">
        <v>78</v>
      </c>
      <c r="AX4" s="61"/>
      <c r="AY4" s="60" t="s">
        <v>79</v>
      </c>
      <c r="AZ4" s="61"/>
      <c r="BA4" s="60" t="s">
        <v>80</v>
      </c>
      <c r="BB4" s="61"/>
    </row>
    <row r="5" spans="2:54"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c r="AS5" s="2" t="s">
        <v>1</v>
      </c>
      <c r="AT5" s="3" t="s">
        <v>2</v>
      </c>
      <c r="AU5" s="2" t="s">
        <v>1</v>
      </c>
      <c r="AV5" s="3" t="s">
        <v>2</v>
      </c>
      <c r="AW5" s="2" t="s">
        <v>1</v>
      </c>
      <c r="AX5" s="3" t="s">
        <v>2</v>
      </c>
      <c r="AY5" s="2" t="s">
        <v>1</v>
      </c>
      <c r="AZ5" s="3" t="s">
        <v>2</v>
      </c>
      <c r="BA5" s="2" t="s">
        <v>1</v>
      </c>
      <c r="BB5" s="3" t="s">
        <v>2</v>
      </c>
    </row>
    <row r="6" spans="2:54" ht="5.25" customHeight="1" thickBot="1" x14ac:dyDescent="0.3"/>
    <row r="7" spans="2:54" x14ac:dyDescent="0.25">
      <c r="B7" s="9" t="s">
        <v>3</v>
      </c>
      <c r="C7" s="26">
        <v>-8.9200201991124217E-4</v>
      </c>
      <c r="D7" s="27">
        <v>-2.1192206628575646E-3</v>
      </c>
      <c r="E7" s="26">
        <v>3.2054796730185409E-4</v>
      </c>
      <c r="F7" s="27">
        <v>7.6155867428505625E-4</v>
      </c>
      <c r="G7" s="26">
        <v>3.2054796730185409E-4</v>
      </c>
      <c r="H7" s="27">
        <v>7.6155867428505625E-4</v>
      </c>
      <c r="I7" s="26">
        <v>3.2054796730185409E-4</v>
      </c>
      <c r="J7" s="27">
        <v>7.6155867428505625E-4</v>
      </c>
      <c r="K7" s="26">
        <v>-3.2054796730152102E-4</v>
      </c>
      <c r="L7" s="27">
        <v>-7.6155867428414161E-4</v>
      </c>
      <c r="M7" s="26">
        <v>2.2858162104388846E-3</v>
      </c>
      <c r="N7" s="27">
        <v>5.4306479542936921E-3</v>
      </c>
      <c r="O7" s="26">
        <v>1.8147245919524213E-3</v>
      </c>
      <c r="P7" s="27">
        <v>4.3114272914357987E-3</v>
      </c>
      <c r="Q7" s="26">
        <v>1.8147245919524213E-3</v>
      </c>
      <c r="R7" s="27">
        <v>4.3114272914357987E-3</v>
      </c>
      <c r="S7" s="26">
        <v>1.8147245919524213E-3</v>
      </c>
      <c r="T7" s="27">
        <v>4.3114272914357987E-3</v>
      </c>
      <c r="U7" s="26">
        <v>1.8147245919524213E-3</v>
      </c>
      <c r="V7" s="27">
        <v>4.3114272914357987E-3</v>
      </c>
      <c r="W7" s="26">
        <v>1.5443578417122517E-3</v>
      </c>
      <c r="X7" s="27">
        <v>3.6690892800089652E-3</v>
      </c>
      <c r="Y7" s="26">
        <v>1.5443578417122517E-3</v>
      </c>
      <c r="Z7" s="27">
        <v>3.6690892800089652E-3</v>
      </c>
      <c r="AA7" s="26">
        <v>2.335997427500347E-3</v>
      </c>
      <c r="AB7" s="27">
        <v>5.5498686171509999E-3</v>
      </c>
      <c r="AC7" s="26">
        <v>-1.3928376398719688E-4</v>
      </c>
      <c r="AD7" s="27">
        <v>-3.3091071999109231E-4</v>
      </c>
      <c r="AE7" s="26">
        <v>2.8162663743769301E-4</v>
      </c>
      <c r="AF7" s="27">
        <v>6.6908928000903624E-4</v>
      </c>
      <c r="AG7" s="26">
        <v>1.8325451013373906E-2</v>
      </c>
      <c r="AH7" s="27">
        <v>4.3537653028621441E-2</v>
      </c>
      <c r="AI7" s="26">
        <v>1.8325451013373906E-2</v>
      </c>
      <c r="AJ7" s="27">
        <v>4.3537653028621441E-2</v>
      </c>
      <c r="AK7" s="26">
        <v>1.8746361414798907E-2</v>
      </c>
      <c r="AL7" s="27">
        <v>4.4537653028621574E-2</v>
      </c>
      <c r="AM7" s="26">
        <v>1.8746361414798907E-2</v>
      </c>
      <c r="AN7" s="27">
        <v>4.4537653028621574E-2</v>
      </c>
      <c r="AO7" s="26">
        <v>1.8746361414798907E-2</v>
      </c>
      <c r="AP7" s="27">
        <v>4.4537653028621574E-2</v>
      </c>
      <c r="AQ7" s="28">
        <v>1.8746361414798907E-2</v>
      </c>
      <c r="AR7" s="28">
        <v>4.4537653028621574E-2</v>
      </c>
      <c r="AS7" s="26">
        <v>1.8275269796312221E-2</v>
      </c>
      <c r="AT7" s="27">
        <v>4.3418432365763676E-2</v>
      </c>
      <c r="AU7" s="26">
        <v>1.8696180197737222E-2</v>
      </c>
      <c r="AV7" s="27">
        <v>4.4418432365763802E-2</v>
      </c>
      <c r="AW7" s="26">
        <v>1.8696180197737222E-2</v>
      </c>
      <c r="AX7" s="27">
        <v>4.4418432365763802E-2</v>
      </c>
      <c r="AY7" s="26">
        <v>1.6532735918267649E-2</v>
      </c>
      <c r="AZ7" s="27">
        <v>3.9462504667181104E-2</v>
      </c>
      <c r="BA7" s="26">
        <v>3.9993821808057772E-2</v>
      </c>
      <c r="BB7" s="27">
        <v>9.5462504667181106E-2</v>
      </c>
    </row>
    <row r="8" spans="2:54" x14ac:dyDescent="0.25">
      <c r="B8" s="10" t="s">
        <v>4</v>
      </c>
      <c r="C8" s="29">
        <v>1.5164236097309214E-4</v>
      </c>
      <c r="D8" s="30">
        <v>2.8594435613203841E-4</v>
      </c>
      <c r="E8" s="29">
        <v>6.1786879641423376E-4</v>
      </c>
      <c r="F8" s="30">
        <v>1.1650840440034125E-3</v>
      </c>
      <c r="G8" s="29">
        <v>6.1786879641423376E-4</v>
      </c>
      <c r="H8" s="30">
        <v>1.1650840440034125E-3</v>
      </c>
      <c r="I8" s="29">
        <v>6.1786879641423376E-4</v>
      </c>
      <c r="J8" s="30">
        <v>1.1650840440034125E-3</v>
      </c>
      <c r="K8" s="29">
        <v>4.1235921341198356E-4</v>
      </c>
      <c r="L8" s="30">
        <v>7.7756498261815688E-4</v>
      </c>
      <c r="M8" s="29">
        <v>2.0959062483867363E-3</v>
      </c>
      <c r="N8" s="30">
        <v>3.9521447626003087E-3</v>
      </c>
      <c r="O8" s="29">
        <v>1.4710757971894139E-3</v>
      </c>
      <c r="P8" s="30">
        <v>2.7739334770938368E-3</v>
      </c>
      <c r="Q8" s="29">
        <v>1.4710757971894139E-3</v>
      </c>
      <c r="R8" s="30">
        <v>2.7739334770938368E-3</v>
      </c>
      <c r="S8" s="29">
        <v>1.4710757971894139E-3</v>
      </c>
      <c r="T8" s="30">
        <v>2.7739334770938368E-3</v>
      </c>
      <c r="U8" s="29">
        <v>1.4710757971894139E-3</v>
      </c>
      <c r="V8" s="30">
        <v>2.7739334770938368E-3</v>
      </c>
      <c r="W8" s="29">
        <v>1.970340628081102E-3</v>
      </c>
      <c r="X8" s="30">
        <v>3.7153720018739448E-3</v>
      </c>
      <c r="Y8" s="29">
        <v>1.970340628081102E-3</v>
      </c>
      <c r="Z8" s="30">
        <v>3.7153720018739448E-3</v>
      </c>
      <c r="AA8" s="29">
        <v>-2.5305710506662304E-4</v>
      </c>
      <c r="AB8" s="30">
        <v>-4.7717702697702084E-4</v>
      </c>
      <c r="AC8" s="29">
        <v>1.2967385280889365E-2</v>
      </c>
      <c r="AD8" s="30">
        <v>2.4451944767058618E-2</v>
      </c>
      <c r="AE8" s="29">
        <v>1.2459874885577538E-2</v>
      </c>
      <c r="AF8" s="30">
        <v>2.3494957997091968E-2</v>
      </c>
      <c r="AG8" s="29">
        <v>1.4102311957529645E-2</v>
      </c>
      <c r="AH8" s="30">
        <v>2.6592018792064093E-2</v>
      </c>
      <c r="AI8" s="29">
        <v>1.4102311957529645E-2</v>
      </c>
      <c r="AJ8" s="30">
        <v>2.6592018792064093E-2</v>
      </c>
      <c r="AK8" s="29">
        <v>1.3840953150271895E-2</v>
      </c>
      <c r="AL8" s="30">
        <v>2.609918766373584E-2</v>
      </c>
      <c r="AM8" s="29">
        <v>1.3833349540670614E-2</v>
      </c>
      <c r="AN8" s="30">
        <v>2.6084849920391701E-2</v>
      </c>
      <c r="AO8" s="29">
        <v>1.3833349540670614E-2</v>
      </c>
      <c r="AP8" s="30">
        <v>2.6084849920391701E-2</v>
      </c>
      <c r="AQ8" s="31">
        <v>1.3833349540670614E-2</v>
      </c>
      <c r="AR8" s="31">
        <v>2.6084849920391701E-2</v>
      </c>
      <c r="AS8" s="29">
        <v>1.3738840313589629E-2</v>
      </c>
      <c r="AT8" s="30">
        <v>2.5906638634885348E-2</v>
      </c>
      <c r="AU8" s="29">
        <v>1.3231329918277801E-2</v>
      </c>
      <c r="AV8" s="30">
        <v>2.4949651864918699E-2</v>
      </c>
      <c r="AW8" s="29">
        <v>1.3231329918277801E-2</v>
      </c>
      <c r="AX8" s="30">
        <v>2.4949651864918699E-2</v>
      </c>
      <c r="AY8" s="29">
        <v>1.2310098515949885E-2</v>
      </c>
      <c r="AZ8" s="30">
        <v>2.3370082425875294E-2</v>
      </c>
      <c r="BA8" s="29">
        <v>4.1807877100159763E-2</v>
      </c>
      <c r="BB8" s="30">
        <v>7.9370082425875316E-2</v>
      </c>
    </row>
    <row r="9" spans="2:54" x14ac:dyDescent="0.25">
      <c r="B9" s="10" t="s">
        <v>5</v>
      </c>
      <c r="C9" s="29">
        <v>2.5083612040135428E-3</v>
      </c>
      <c r="D9" s="30">
        <v>3.0000000000001891E-3</v>
      </c>
      <c r="E9" s="29">
        <v>2.5083612040135428E-3</v>
      </c>
      <c r="F9" s="30">
        <v>3.0000000000001891E-3</v>
      </c>
      <c r="G9" s="29">
        <v>2.5083612040135428E-3</v>
      </c>
      <c r="H9" s="30">
        <v>3.0000000000001891E-3</v>
      </c>
      <c r="I9" s="29">
        <v>2.5083612040135428E-3</v>
      </c>
      <c r="J9" s="30">
        <v>3.0000000000001891E-3</v>
      </c>
      <c r="K9" s="29">
        <v>2.5083612040135428E-3</v>
      </c>
      <c r="L9" s="30">
        <v>3.0000000000001891E-3</v>
      </c>
      <c r="M9" s="29">
        <v>8.3612040133806964E-4</v>
      </c>
      <c r="N9" s="30">
        <v>1.0000000000003691E-3</v>
      </c>
      <c r="O9" s="29">
        <v>8.3612040133806964E-4</v>
      </c>
      <c r="P9" s="30">
        <v>1.0000000000003691E-3</v>
      </c>
      <c r="Q9" s="29">
        <v>8.3612040133806964E-4</v>
      </c>
      <c r="R9" s="30">
        <v>1.0000000000003691E-3</v>
      </c>
      <c r="S9" s="29">
        <v>8.3612040133806964E-4</v>
      </c>
      <c r="T9" s="30">
        <v>1.0000000000003691E-3</v>
      </c>
      <c r="U9" s="29">
        <v>8.3612040133806964E-4</v>
      </c>
      <c r="V9" s="30">
        <v>1.0000000000003691E-3</v>
      </c>
      <c r="W9" s="29">
        <v>2.5083612040135428E-3</v>
      </c>
      <c r="X9" s="30">
        <v>3.0000000000001891E-3</v>
      </c>
      <c r="Y9" s="29">
        <v>2.5083612040135428E-3</v>
      </c>
      <c r="Z9" s="30">
        <v>3.0000000000001891E-3</v>
      </c>
      <c r="AA9" s="29">
        <v>8.3612040133806964E-4</v>
      </c>
      <c r="AB9" s="30">
        <v>1.0000000000003691E-3</v>
      </c>
      <c r="AC9" s="29">
        <v>3.3444816053511683E-3</v>
      </c>
      <c r="AD9" s="30">
        <v>4.000000000000099E-3</v>
      </c>
      <c r="AE9" s="29">
        <v>8.3612040133806964E-4</v>
      </c>
      <c r="AF9" s="30">
        <v>1.0000000000003691E-3</v>
      </c>
      <c r="AG9" s="29">
        <v>-4.6822742474916357E-2</v>
      </c>
      <c r="AH9" s="30">
        <v>-5.6000000000000015E-2</v>
      </c>
      <c r="AI9" s="29">
        <v>-4.6822742474916357E-2</v>
      </c>
      <c r="AJ9" s="30">
        <v>-5.6000000000000015E-2</v>
      </c>
      <c r="AK9" s="29">
        <v>-4.3478260869565188E-2</v>
      </c>
      <c r="AL9" s="30">
        <v>-5.1999999999999914E-2</v>
      </c>
      <c r="AM9" s="29">
        <v>-4.3478260869565188E-2</v>
      </c>
      <c r="AN9" s="30">
        <v>-5.1999999999999914E-2</v>
      </c>
      <c r="AO9" s="29">
        <v>-4.3478260869565188E-2</v>
      </c>
      <c r="AP9" s="30">
        <v>-5.1999999999999914E-2</v>
      </c>
      <c r="AQ9" s="31">
        <v>-4.3478260869565188E-2</v>
      </c>
      <c r="AR9" s="31">
        <v>-5.1999999999999914E-2</v>
      </c>
      <c r="AS9" s="29">
        <v>-4.4314381270902814E-2</v>
      </c>
      <c r="AT9" s="30">
        <v>-5.2999999999999825E-2</v>
      </c>
      <c r="AU9" s="29">
        <v>-4.5986622073578509E-2</v>
      </c>
      <c r="AV9" s="30">
        <v>-5.4999999999999868E-2</v>
      </c>
      <c r="AW9" s="29">
        <v>-4.5986622073578509E-2</v>
      </c>
      <c r="AX9" s="30">
        <v>-5.4999999999999868E-2</v>
      </c>
      <c r="AY9" s="29">
        <v>-3.4280936454849531E-2</v>
      </c>
      <c r="AZ9" s="30">
        <v>-4.0999999999999995E-2</v>
      </c>
      <c r="BA9" s="29">
        <v>1.3377926421404673E-2</v>
      </c>
      <c r="BB9" s="30">
        <v>1.5999999999999868E-2</v>
      </c>
    </row>
    <row r="10" spans="2:54" x14ac:dyDescent="0.25">
      <c r="B10" s="10" t="s">
        <v>6</v>
      </c>
      <c r="C10" s="29">
        <v>-1.170463117504128E-3</v>
      </c>
      <c r="D10" s="30">
        <v>-2.5457430684379312E-3</v>
      </c>
      <c r="E10" s="29">
        <v>1.1284002910141311E-3</v>
      </c>
      <c r="F10" s="30">
        <v>2.4542569315620221E-3</v>
      </c>
      <c r="G10" s="29">
        <v>1.1284002910141311E-3</v>
      </c>
      <c r="H10" s="30">
        <v>2.4542569315620221E-3</v>
      </c>
      <c r="I10" s="29">
        <v>1.1284002910141311E-3</v>
      </c>
      <c r="J10" s="30">
        <v>2.4542569315620221E-3</v>
      </c>
      <c r="K10" s="29">
        <v>-1.7136318497662506E-3</v>
      </c>
      <c r="L10" s="30">
        <v>-3.7271284657812492E-3</v>
      </c>
      <c r="M10" s="29">
        <v>-3.5519929741595346E-3</v>
      </c>
      <c r="N10" s="30">
        <v>-7.7255415893740841E-3</v>
      </c>
      <c r="O10" s="29">
        <v>-3.6774518512079357E-3</v>
      </c>
      <c r="P10" s="30">
        <v>-7.9984131235929547E-3</v>
      </c>
      <c r="Q10" s="29">
        <v>-3.6774518512079357E-3</v>
      </c>
      <c r="R10" s="30">
        <v>-7.9984131235929547E-3</v>
      </c>
      <c r="S10" s="29">
        <v>-3.6774518512079357E-3</v>
      </c>
      <c r="T10" s="30">
        <v>-7.9984131235929547E-3</v>
      </c>
      <c r="U10" s="29">
        <v>-3.6774518512079357E-3</v>
      </c>
      <c r="V10" s="30">
        <v>-7.9984131235929547E-3</v>
      </c>
      <c r="W10" s="29">
        <v>-6.059711310284821E-3</v>
      </c>
      <c r="X10" s="30">
        <v>-1.3179798520936656E-2</v>
      </c>
      <c r="Y10" s="29">
        <v>-6.059711310284821E-3</v>
      </c>
      <c r="Z10" s="30">
        <v>-1.3179798520936656E-2</v>
      </c>
      <c r="AA10" s="29">
        <v>-1.3541533094591274E-2</v>
      </c>
      <c r="AB10" s="30">
        <v>-2.9452670055154957E-2</v>
      </c>
      <c r="AC10" s="29">
        <v>-7.8988020370992507E-3</v>
      </c>
      <c r="AD10" s="30">
        <v>-1.7179798520936512E-2</v>
      </c>
      <c r="AE10" s="29">
        <v>-7.4390293553957543E-3</v>
      </c>
      <c r="AF10" s="30">
        <v>-1.6179798520936678E-2</v>
      </c>
      <c r="AG10" s="29">
        <v>-7.7269027190336459E-3</v>
      </c>
      <c r="AH10" s="30">
        <v>-1.6805919591399592E-2</v>
      </c>
      <c r="AI10" s="29">
        <v>-7.7269027190336459E-3</v>
      </c>
      <c r="AJ10" s="30">
        <v>-1.6805919591399592E-2</v>
      </c>
      <c r="AK10" s="29">
        <v>-8.6464480824408607E-3</v>
      </c>
      <c r="AL10" s="30">
        <v>-1.8805919591399524E-2</v>
      </c>
      <c r="AM10" s="29">
        <v>-8.6464480824408607E-3</v>
      </c>
      <c r="AN10" s="30">
        <v>-1.8805919591399524E-2</v>
      </c>
      <c r="AO10" s="29">
        <v>-8.6464480824408607E-3</v>
      </c>
      <c r="AP10" s="30">
        <v>-1.8805919591399524E-2</v>
      </c>
      <c r="AQ10" s="31">
        <v>-8.6464480824408607E-3</v>
      </c>
      <c r="AR10" s="31">
        <v>-1.8805919591399524E-2</v>
      </c>
      <c r="AS10" s="29">
        <v>-8.7719069594892618E-3</v>
      </c>
      <c r="AT10" s="30">
        <v>-1.9078791125618392E-2</v>
      </c>
      <c r="AU10" s="29">
        <v>-8.7719069594892618E-3</v>
      </c>
      <c r="AV10" s="30">
        <v>-1.9078791125618392E-2</v>
      </c>
      <c r="AW10" s="29">
        <v>-8.3121342777855434E-3</v>
      </c>
      <c r="AX10" s="30">
        <v>-1.8078791125618297E-2</v>
      </c>
      <c r="AY10" s="29">
        <v>2.4412721333822107E-2</v>
      </c>
      <c r="AZ10" s="30">
        <v>5.3190427194726886E-2</v>
      </c>
      <c r="BA10" s="29">
        <v>5.0114947595121251E-2</v>
      </c>
      <c r="BB10" s="30">
        <v>0.10919042719472682</v>
      </c>
    </row>
    <row r="11" spans="2:54" x14ac:dyDescent="0.25">
      <c r="B11" s="10" t="s">
        <v>7</v>
      </c>
      <c r="C11" s="29">
        <v>-5.0089719280566047E-4</v>
      </c>
      <c r="D11" s="30">
        <v>-9.1286624551551625E-4</v>
      </c>
      <c r="E11" s="29">
        <v>1.2768161600573702E-3</v>
      </c>
      <c r="F11" s="30">
        <v>2.3269493041403557E-3</v>
      </c>
      <c r="G11" s="29">
        <v>1.2768161600573702E-3</v>
      </c>
      <c r="H11" s="30">
        <v>2.3269493041403557E-3</v>
      </c>
      <c r="I11" s="29">
        <v>1.2768161600573702E-3</v>
      </c>
      <c r="J11" s="30">
        <v>2.3269493041403557E-3</v>
      </c>
      <c r="K11" s="29">
        <v>-1.2685157419958237E-3</v>
      </c>
      <c r="L11" s="30">
        <v>-2.3118221052245338E-3</v>
      </c>
      <c r="M11" s="29">
        <v>-2.9700956079053986E-3</v>
      </c>
      <c r="N11" s="30">
        <v>-5.4128872458314862E-3</v>
      </c>
      <c r="O11" s="29">
        <v>-3.3789146299173511E-3</v>
      </c>
      <c r="P11" s="30">
        <v>-6.1579444972587371E-3</v>
      </c>
      <c r="Q11" s="29">
        <v>-3.3789146299173511E-3</v>
      </c>
      <c r="R11" s="30">
        <v>-6.1579444972587371E-3</v>
      </c>
      <c r="S11" s="29">
        <v>-3.3789146299173511E-3</v>
      </c>
      <c r="T11" s="30">
        <v>-6.1579444972587371E-3</v>
      </c>
      <c r="U11" s="29">
        <v>-3.3789146299173511E-3</v>
      </c>
      <c r="V11" s="30">
        <v>-6.1579444972587371E-3</v>
      </c>
      <c r="W11" s="29">
        <v>-4.8268301355022247E-3</v>
      </c>
      <c r="X11" s="30">
        <v>-8.7967159066239062E-3</v>
      </c>
      <c r="Y11" s="29">
        <v>-4.8268301355022247E-3</v>
      </c>
      <c r="Z11" s="30">
        <v>-8.7967159066239062E-3</v>
      </c>
      <c r="AA11" s="29">
        <v>-1.1418633180904081E-2</v>
      </c>
      <c r="AB11" s="30">
        <v>-2.0810028386033373E-2</v>
      </c>
      <c r="AC11" s="29">
        <v>-3.2810841296547766E-3</v>
      </c>
      <c r="AD11" s="30">
        <v>-5.9796520996284134E-3</v>
      </c>
      <c r="AE11" s="29">
        <v>-3.2654790450021842E-3</v>
      </c>
      <c r="AF11" s="30">
        <v>-5.9512124213024356E-3</v>
      </c>
      <c r="AG11" s="29">
        <v>-1.5686831035339521E-2</v>
      </c>
      <c r="AH11" s="30">
        <v>-2.8588658025922926E-2</v>
      </c>
      <c r="AI11" s="29">
        <v>-1.5686831035339521E-2</v>
      </c>
      <c r="AJ11" s="30">
        <v>-2.8588658025922926E-2</v>
      </c>
      <c r="AK11" s="29">
        <v>-1.7132198452331715E-2</v>
      </c>
      <c r="AL11" s="30">
        <v>-3.1222785639914079E-2</v>
      </c>
      <c r="AM11" s="29">
        <v>-1.7132198452331715E-2</v>
      </c>
      <c r="AN11" s="30">
        <v>-3.1222785639914079E-2</v>
      </c>
      <c r="AO11" s="29">
        <v>-1.7132198452331715E-2</v>
      </c>
      <c r="AP11" s="30">
        <v>-3.1222785639914079E-2</v>
      </c>
      <c r="AQ11" s="31">
        <v>-1.7132198452331715E-2</v>
      </c>
      <c r="AR11" s="31">
        <v>-3.1222785639914079E-2</v>
      </c>
      <c r="AS11" s="29">
        <v>-1.6992309276109507E-2</v>
      </c>
      <c r="AT11" s="30">
        <v>-3.0967842891341475E-2</v>
      </c>
      <c r="AU11" s="29">
        <v>-1.7193066453820016E-2</v>
      </c>
      <c r="AV11" s="30">
        <v>-3.1333715277350141E-2</v>
      </c>
      <c r="AW11" s="29">
        <v>-1.7193066453820016E-2</v>
      </c>
      <c r="AX11" s="30">
        <v>-3.1333715277350141E-2</v>
      </c>
      <c r="AY11" s="29">
        <v>1.4235070082314838E-2</v>
      </c>
      <c r="AZ11" s="30">
        <v>2.5941557361774607E-2</v>
      </c>
      <c r="BA11" s="29">
        <v>4.5513030128289111E-2</v>
      </c>
      <c r="BB11" s="30">
        <v>8.2941557361774512E-2</v>
      </c>
    </row>
    <row r="12" spans="2:54" x14ac:dyDescent="0.25">
      <c r="B12" s="10" t="s">
        <v>8</v>
      </c>
      <c r="C12" s="29">
        <v>1.6326530612242873E-3</v>
      </c>
      <c r="D12" s="30">
        <v>1.999999999999876E-3</v>
      </c>
      <c r="E12" s="29">
        <v>1.6326530612242873E-3</v>
      </c>
      <c r="F12" s="30">
        <v>1.999999999999876E-3</v>
      </c>
      <c r="G12" s="29">
        <v>1.6326530612242873E-3</v>
      </c>
      <c r="H12" s="30">
        <v>1.999999999999876E-3</v>
      </c>
      <c r="I12" s="29">
        <v>1.6326530612242873E-3</v>
      </c>
      <c r="J12" s="30">
        <v>1.999999999999876E-3</v>
      </c>
      <c r="K12" s="29">
        <v>8.1632653061225469E-4</v>
      </c>
      <c r="L12" s="30">
        <v>9.99999999999938E-4</v>
      </c>
      <c r="M12" s="29">
        <v>0</v>
      </c>
      <c r="N12" s="30">
        <v>0</v>
      </c>
      <c r="O12" s="29">
        <v>0</v>
      </c>
      <c r="P12" s="30">
        <v>0</v>
      </c>
      <c r="Q12" s="29">
        <v>0</v>
      </c>
      <c r="R12" s="30">
        <v>0</v>
      </c>
      <c r="S12" s="29">
        <v>0</v>
      </c>
      <c r="T12" s="30">
        <v>0</v>
      </c>
      <c r="U12" s="29">
        <v>0</v>
      </c>
      <c r="V12" s="30">
        <v>0</v>
      </c>
      <c r="W12" s="29">
        <v>1.6326530612242873E-3</v>
      </c>
      <c r="X12" s="30">
        <v>1.999999999999876E-3</v>
      </c>
      <c r="Y12" s="29">
        <v>8.1632653061225469E-4</v>
      </c>
      <c r="Z12" s="30">
        <v>9.99999999999938E-4</v>
      </c>
      <c r="AA12" s="29">
        <v>-3.2653061224490187E-3</v>
      </c>
      <c r="AB12" s="30">
        <v>-4.0000000000000226E-3</v>
      </c>
      <c r="AC12" s="29">
        <v>0</v>
      </c>
      <c r="AD12" s="30">
        <v>0</v>
      </c>
      <c r="AE12" s="29">
        <v>-2.4489795918367641E-3</v>
      </c>
      <c r="AF12" s="30">
        <v>-3.0000000000000842E-3</v>
      </c>
      <c r="AG12" s="29">
        <v>-4.8163265306122582E-2</v>
      </c>
      <c r="AH12" s="30">
        <v>-5.9000000000000129E-2</v>
      </c>
      <c r="AI12" s="29">
        <v>-4.8163265306122582E-2</v>
      </c>
      <c r="AJ12" s="30">
        <v>-5.9000000000000129E-2</v>
      </c>
      <c r="AK12" s="29">
        <v>-4.4081632653061087E-2</v>
      </c>
      <c r="AL12" s="30">
        <v>-5.3999999999999895E-2</v>
      </c>
      <c r="AM12" s="29">
        <v>-4.4081632653061087E-2</v>
      </c>
      <c r="AN12" s="30">
        <v>-5.3999999999999895E-2</v>
      </c>
      <c r="AO12" s="29">
        <v>-4.4081632653061087E-2</v>
      </c>
      <c r="AP12" s="30">
        <v>-5.3999999999999895E-2</v>
      </c>
      <c r="AQ12" s="31">
        <v>-4.4081632653061087E-2</v>
      </c>
      <c r="AR12" s="31">
        <v>-5.3999999999999895E-2</v>
      </c>
      <c r="AS12" s="29">
        <v>-4.4897959183673564E-2</v>
      </c>
      <c r="AT12" s="30">
        <v>-5.5000000000000104E-2</v>
      </c>
      <c r="AU12" s="29">
        <v>-4.5714285714285707E-2</v>
      </c>
      <c r="AV12" s="30">
        <v>-5.6000000000000036E-2</v>
      </c>
      <c r="AW12" s="29">
        <v>-4.5714285714285707E-2</v>
      </c>
      <c r="AX12" s="30">
        <v>-5.6000000000000036E-2</v>
      </c>
      <c r="AY12" s="29">
        <v>-2.1224489795918289E-2</v>
      </c>
      <c r="AZ12" s="30">
        <v>-2.5999999999999857E-2</v>
      </c>
      <c r="BA12" s="29">
        <v>2.4489795918367196E-2</v>
      </c>
      <c r="BB12" s="30">
        <v>2.9999999999999839E-2</v>
      </c>
    </row>
    <row r="13" spans="2:54" x14ac:dyDescent="0.25">
      <c r="B13" s="10" t="s">
        <v>9</v>
      </c>
      <c r="C13" s="29">
        <v>-1.1259106943106723E-3</v>
      </c>
      <c r="D13" s="30">
        <v>-2.1828513844138892E-3</v>
      </c>
      <c r="E13" s="29">
        <v>1.3866414884950995E-3</v>
      </c>
      <c r="F13" s="30">
        <v>2.6883413650320709E-3</v>
      </c>
      <c r="G13" s="29">
        <v>1.3866414884950995E-3</v>
      </c>
      <c r="H13" s="30">
        <v>2.6883413650320709E-3</v>
      </c>
      <c r="I13" s="29">
        <v>1.3866414884950995E-3</v>
      </c>
      <c r="J13" s="30">
        <v>2.6883413650320709E-3</v>
      </c>
      <c r="K13" s="29">
        <v>2.3522879643329553E-3</v>
      </c>
      <c r="L13" s="30">
        <v>4.5604816309417068E-3</v>
      </c>
      <c r="M13" s="29">
        <v>4.3364631458893133E-3</v>
      </c>
      <c r="N13" s="30">
        <v>8.4072872114072938E-3</v>
      </c>
      <c r="O13" s="29">
        <v>4.2642798761398648E-3</v>
      </c>
      <c r="P13" s="30">
        <v>8.2673424084130781E-3</v>
      </c>
      <c r="Q13" s="29">
        <v>4.2642798761398648E-3</v>
      </c>
      <c r="R13" s="30">
        <v>8.2673424084130781E-3</v>
      </c>
      <c r="S13" s="29">
        <v>4.2642798761398648E-3</v>
      </c>
      <c r="T13" s="30">
        <v>8.2673424084130781E-3</v>
      </c>
      <c r="U13" s="29">
        <v>4.2642798761398648E-3</v>
      </c>
      <c r="V13" s="30">
        <v>8.2673424084130781E-3</v>
      </c>
      <c r="W13" s="29">
        <v>1.9305264564783986E-3</v>
      </c>
      <c r="X13" s="30">
        <v>3.7427944946839126E-3</v>
      </c>
      <c r="Y13" s="29">
        <v>1.9305264564783986E-3</v>
      </c>
      <c r="Z13" s="30">
        <v>3.7427944946839126E-3</v>
      </c>
      <c r="AA13" s="29">
        <v>-1.4493929924416227E-2</v>
      </c>
      <c r="AB13" s="30">
        <v>-2.8100003988754462E-2</v>
      </c>
      <c r="AC13" s="29">
        <v>1.0512512751192027E-2</v>
      </c>
      <c r="AD13" s="30">
        <v>2.0381059642264263E-2</v>
      </c>
      <c r="AE13" s="29">
        <v>1.0674032192096172E-2</v>
      </c>
      <c r="AF13" s="30">
        <v>2.0694204314367776E-2</v>
      </c>
      <c r="AG13" s="29">
        <v>3.8597887046085688E-3</v>
      </c>
      <c r="AH13" s="30">
        <v>7.4831380143861731E-3</v>
      </c>
      <c r="AI13" s="29">
        <v>3.8597887046085688E-3</v>
      </c>
      <c r="AJ13" s="30">
        <v>7.4831380143861731E-3</v>
      </c>
      <c r="AK13" s="29">
        <v>7.6499983620470502E-4</v>
      </c>
      <c r="AL13" s="30">
        <v>1.4831380143860706E-3</v>
      </c>
      <c r="AM13" s="29">
        <v>-2.0926659932718472E-4</v>
      </c>
      <c r="AN13" s="30">
        <v>-4.0571413733002382E-4</v>
      </c>
      <c r="AO13" s="29">
        <v>-2.0926659932718472E-4</v>
      </c>
      <c r="AP13" s="30">
        <v>-4.0571413733002382E-4</v>
      </c>
      <c r="AQ13" s="31">
        <v>-2.0926659932718472E-4</v>
      </c>
      <c r="AR13" s="31">
        <v>-4.0571413733002382E-4</v>
      </c>
      <c r="AS13" s="29">
        <v>-2.0926659932718472E-4</v>
      </c>
      <c r="AT13" s="30">
        <v>-4.0571413733002382E-4</v>
      </c>
      <c r="AU13" s="29">
        <v>-8.217938206833697E-5</v>
      </c>
      <c r="AV13" s="30">
        <v>-1.5932469495556767E-4</v>
      </c>
      <c r="AW13" s="29">
        <v>4.3361876266545529E-4</v>
      </c>
      <c r="AX13" s="30">
        <v>8.4067530504439159E-4</v>
      </c>
      <c r="AY13" s="29">
        <v>3.0472381926931469E-3</v>
      </c>
      <c r="AZ13" s="30">
        <v>5.9078114642403812E-3</v>
      </c>
      <c r="BA13" s="29">
        <v>3.1931934297794617E-2</v>
      </c>
      <c r="BB13" s="30">
        <v>6.1907811464240528E-2</v>
      </c>
    </row>
    <row r="14" spans="2:54" x14ac:dyDescent="0.25">
      <c r="B14" s="10" t="s">
        <v>10</v>
      </c>
      <c r="C14" s="29">
        <v>0</v>
      </c>
      <c r="D14" s="30">
        <v>0</v>
      </c>
      <c r="E14" s="29">
        <v>0</v>
      </c>
      <c r="F14" s="30">
        <v>0</v>
      </c>
      <c r="G14" s="29">
        <v>0</v>
      </c>
      <c r="H14" s="30">
        <v>0</v>
      </c>
      <c r="I14" s="29">
        <v>0</v>
      </c>
      <c r="J14" s="30">
        <v>0</v>
      </c>
      <c r="K14" s="29">
        <v>0</v>
      </c>
      <c r="L14" s="30">
        <v>0</v>
      </c>
      <c r="M14" s="29">
        <v>0</v>
      </c>
      <c r="N14" s="30">
        <v>0</v>
      </c>
      <c r="O14" s="29">
        <v>0</v>
      </c>
      <c r="P14" s="30">
        <v>0</v>
      </c>
      <c r="Q14" s="29">
        <v>0</v>
      </c>
      <c r="R14" s="30">
        <v>0</v>
      </c>
      <c r="S14" s="29">
        <v>0</v>
      </c>
      <c r="T14" s="30">
        <v>0</v>
      </c>
      <c r="U14" s="29">
        <v>0</v>
      </c>
      <c r="V14" s="30">
        <v>0</v>
      </c>
      <c r="W14" s="29">
        <v>0</v>
      </c>
      <c r="X14" s="30">
        <v>0</v>
      </c>
      <c r="Y14" s="29">
        <v>0</v>
      </c>
      <c r="Z14" s="30">
        <v>0</v>
      </c>
      <c r="AA14" s="29">
        <v>0</v>
      </c>
      <c r="AB14" s="30">
        <v>0</v>
      </c>
      <c r="AC14" s="29">
        <v>0</v>
      </c>
      <c r="AD14" s="30">
        <v>0</v>
      </c>
      <c r="AE14" s="29">
        <v>0</v>
      </c>
      <c r="AF14" s="30">
        <v>0</v>
      </c>
      <c r="AG14" s="29">
        <v>0</v>
      </c>
      <c r="AH14" s="30">
        <v>0</v>
      </c>
      <c r="AI14" s="29">
        <v>0</v>
      </c>
      <c r="AJ14" s="30">
        <v>0</v>
      </c>
      <c r="AK14" s="29">
        <v>0</v>
      </c>
      <c r="AL14" s="30">
        <v>0</v>
      </c>
      <c r="AM14" s="29">
        <v>0</v>
      </c>
      <c r="AN14" s="30">
        <v>0</v>
      </c>
      <c r="AO14" s="29">
        <v>0</v>
      </c>
      <c r="AP14" s="30">
        <v>0</v>
      </c>
      <c r="AQ14" s="31">
        <v>0</v>
      </c>
      <c r="AR14" s="31">
        <v>0</v>
      </c>
      <c r="AS14" s="29">
        <v>0</v>
      </c>
      <c r="AT14" s="30">
        <v>0</v>
      </c>
      <c r="AU14" s="29">
        <v>0</v>
      </c>
      <c r="AV14" s="30">
        <v>0</v>
      </c>
      <c r="AW14" s="29">
        <v>0</v>
      </c>
      <c r="AX14" s="30">
        <v>0</v>
      </c>
      <c r="AY14" s="29">
        <v>0</v>
      </c>
      <c r="AZ14" s="30">
        <v>0</v>
      </c>
      <c r="BA14" s="29">
        <v>0</v>
      </c>
      <c r="BB14" s="30">
        <v>0</v>
      </c>
    </row>
    <row r="15" spans="2:54" x14ac:dyDescent="0.25">
      <c r="B15" s="10" t="s">
        <v>11</v>
      </c>
      <c r="C15" s="29">
        <v>-2.3924732197688758E-4</v>
      </c>
      <c r="D15" s="30">
        <v>-4.4065679983308625E-4</v>
      </c>
      <c r="E15" s="29">
        <v>-2.7814698915229474E-3</v>
      </c>
      <c r="F15" s="30">
        <v>-5.1230400871481174E-3</v>
      </c>
      <c r="G15" s="29">
        <v>-2.7814698915229474E-3</v>
      </c>
      <c r="H15" s="30">
        <v>-5.1230400871481174E-3</v>
      </c>
      <c r="I15" s="29">
        <v>-2.7814698915229474E-3</v>
      </c>
      <c r="J15" s="30">
        <v>-5.1230400871481174E-3</v>
      </c>
      <c r="K15" s="29">
        <v>-1.1468202214152567E-2</v>
      </c>
      <c r="L15" s="30">
        <v>-2.1122666058576156E-2</v>
      </c>
      <c r="M15" s="29">
        <v>-1.6022138276238329E-2</v>
      </c>
      <c r="N15" s="30">
        <v>-2.9510316441374446E-2</v>
      </c>
      <c r="O15" s="29">
        <v>2.9939191124039866E-6</v>
      </c>
      <c r="P15" s="30">
        <v>5.5143389032091816E-6</v>
      </c>
      <c r="Q15" s="29">
        <v>2.9939191124039866E-6</v>
      </c>
      <c r="R15" s="30">
        <v>5.5143389032091816E-6</v>
      </c>
      <c r="S15" s="29">
        <v>2.9939191124039866E-6</v>
      </c>
      <c r="T15" s="30">
        <v>5.5143389032091816E-6</v>
      </c>
      <c r="U15" s="29">
        <v>2.9939191124039866E-6</v>
      </c>
      <c r="V15" s="30">
        <v>5.5143389032091816E-6</v>
      </c>
      <c r="W15" s="29">
        <v>4.199754381145393E-3</v>
      </c>
      <c r="X15" s="30">
        <v>7.7353021567323071E-3</v>
      </c>
      <c r="Y15" s="29">
        <v>4.1881755284030042E-3</v>
      </c>
      <c r="Z15" s="30">
        <v>7.7139756894054751E-3</v>
      </c>
      <c r="AA15" s="29">
        <v>1.7973490041745421E-2</v>
      </c>
      <c r="AB15" s="30">
        <v>3.3104406511983223E-2</v>
      </c>
      <c r="AC15" s="29">
        <v>2.5737822730602433E-2</v>
      </c>
      <c r="AD15" s="30">
        <v>4.7405114111298205E-2</v>
      </c>
      <c r="AE15" s="29">
        <v>2.5887886165000484E-2</v>
      </c>
      <c r="AF15" s="30">
        <v>4.7681507895886571E-2</v>
      </c>
      <c r="AG15" s="29">
        <v>2.6223619707415047E-2</v>
      </c>
      <c r="AH15" s="30">
        <v>4.8299877485876233E-2</v>
      </c>
      <c r="AI15" s="29">
        <v>2.6223619707415047E-2</v>
      </c>
      <c r="AJ15" s="30">
        <v>4.8299877485876233E-2</v>
      </c>
      <c r="AK15" s="29">
        <v>2.5755746046678185E-2</v>
      </c>
      <c r="AL15" s="30">
        <v>4.7438126105075681E-2</v>
      </c>
      <c r="AM15" s="29">
        <v>2.5755746046678185E-2</v>
      </c>
      <c r="AN15" s="30">
        <v>4.7438126105075681E-2</v>
      </c>
      <c r="AO15" s="29">
        <v>2.5755746046678185E-2</v>
      </c>
      <c r="AP15" s="30">
        <v>4.7438126105075681E-2</v>
      </c>
      <c r="AQ15" s="31">
        <v>2.5755746046678185E-2</v>
      </c>
      <c r="AR15" s="31">
        <v>4.7438126105075681E-2</v>
      </c>
      <c r="AS15" s="29">
        <v>2.5697851782966907E-2</v>
      </c>
      <c r="AT15" s="30">
        <v>4.7331493768441868E-2</v>
      </c>
      <c r="AU15" s="29">
        <v>2.5495019118618067E-2</v>
      </c>
      <c r="AV15" s="30">
        <v>4.6957907171798E-2</v>
      </c>
      <c r="AW15" s="29">
        <v>2.5495019118618067E-2</v>
      </c>
      <c r="AX15" s="30">
        <v>4.6957907171798E-2</v>
      </c>
      <c r="AY15" s="29">
        <v>3.2811335821955057E-2</v>
      </c>
      <c r="AZ15" s="30">
        <v>6.0433438176357365E-2</v>
      </c>
      <c r="BA15" s="29">
        <v>6.375854316755869E-2</v>
      </c>
      <c r="BB15" s="30">
        <v>0.1174334381763578</v>
      </c>
    </row>
    <row r="16" spans="2:54" x14ac:dyDescent="0.25">
      <c r="B16" s="10" t="s">
        <v>44</v>
      </c>
      <c r="C16" s="29">
        <v>0</v>
      </c>
      <c r="D16" s="30">
        <v>0</v>
      </c>
      <c r="E16" s="29">
        <v>0</v>
      </c>
      <c r="F16" s="30">
        <v>0</v>
      </c>
      <c r="G16" s="29">
        <v>0</v>
      </c>
      <c r="H16" s="30">
        <v>0</v>
      </c>
      <c r="I16" s="29">
        <v>0</v>
      </c>
      <c r="J16" s="30">
        <v>0</v>
      </c>
      <c r="K16" s="29">
        <v>0</v>
      </c>
      <c r="L16" s="30">
        <v>0</v>
      </c>
      <c r="M16" s="29">
        <v>0</v>
      </c>
      <c r="N16" s="30">
        <v>0</v>
      </c>
      <c r="O16" s="29">
        <v>0</v>
      </c>
      <c r="P16" s="30">
        <v>0</v>
      </c>
      <c r="Q16" s="29">
        <v>0</v>
      </c>
      <c r="R16" s="30">
        <v>0</v>
      </c>
      <c r="S16" s="29">
        <v>0</v>
      </c>
      <c r="T16" s="30">
        <v>0</v>
      </c>
      <c r="U16" s="29">
        <v>0</v>
      </c>
      <c r="V16" s="30">
        <v>0</v>
      </c>
      <c r="W16" s="29">
        <v>0</v>
      </c>
      <c r="X16" s="30">
        <v>0</v>
      </c>
      <c r="Y16" s="29">
        <v>0</v>
      </c>
      <c r="Z16" s="30">
        <v>0</v>
      </c>
      <c r="AA16" s="29">
        <v>0</v>
      </c>
      <c r="AB16" s="30">
        <v>0</v>
      </c>
      <c r="AC16" s="29">
        <v>0</v>
      </c>
      <c r="AD16" s="30">
        <v>0</v>
      </c>
      <c r="AE16" s="29">
        <v>0</v>
      </c>
      <c r="AF16" s="30">
        <v>0</v>
      </c>
      <c r="AG16" s="29">
        <v>0</v>
      </c>
      <c r="AH16" s="30">
        <v>0</v>
      </c>
      <c r="AI16" s="29">
        <v>0</v>
      </c>
      <c r="AJ16" s="30">
        <v>0</v>
      </c>
      <c r="AK16" s="29">
        <v>0</v>
      </c>
      <c r="AL16" s="30">
        <v>0</v>
      </c>
      <c r="AM16" s="29">
        <v>0</v>
      </c>
      <c r="AN16" s="30">
        <v>0</v>
      </c>
      <c r="AO16" s="29">
        <v>0</v>
      </c>
      <c r="AP16" s="30">
        <v>0</v>
      </c>
      <c r="AQ16" s="31">
        <v>0</v>
      </c>
      <c r="AR16" s="31">
        <v>0</v>
      </c>
      <c r="AS16" s="29">
        <v>0</v>
      </c>
      <c r="AT16" s="30">
        <v>0</v>
      </c>
      <c r="AU16" s="29">
        <v>0</v>
      </c>
      <c r="AV16" s="30">
        <v>0</v>
      </c>
      <c r="AW16" s="29">
        <v>0</v>
      </c>
      <c r="AX16" s="30">
        <v>0</v>
      </c>
      <c r="AY16" s="29">
        <v>3.0089871637445365E-2</v>
      </c>
      <c r="AZ16" s="30">
        <v>7.9629350141263419E-2</v>
      </c>
      <c r="BA16" s="29">
        <v>5.1250823079441066E-2</v>
      </c>
      <c r="BB16" s="30">
        <v>0.13562935014126307</v>
      </c>
    </row>
    <row r="17" spans="2:54" x14ac:dyDescent="0.25">
      <c r="B17" s="10" t="s">
        <v>45</v>
      </c>
      <c r="C17" s="29">
        <v>-1.5808033943571775E-3</v>
      </c>
      <c r="D17" s="30">
        <v>-3.4562208329813396E-3</v>
      </c>
      <c r="E17" s="29">
        <v>1.4634413957785863E-3</v>
      </c>
      <c r="F17" s="30">
        <v>3.1996241012590084E-3</v>
      </c>
      <c r="G17" s="29">
        <v>1.4634413957785863E-3</v>
      </c>
      <c r="H17" s="30">
        <v>3.1996241012590084E-3</v>
      </c>
      <c r="I17" s="29">
        <v>1.4634413957785863E-3</v>
      </c>
      <c r="J17" s="30">
        <v>3.1996241012590084E-3</v>
      </c>
      <c r="K17" s="29">
        <v>-2.8804260532083736E-3</v>
      </c>
      <c r="L17" s="30">
        <v>-6.2976765918503997E-3</v>
      </c>
      <c r="M17" s="29">
        <v>-5.9814060776373079E-3</v>
      </c>
      <c r="N17" s="30">
        <v>-1.3077565730086995E-2</v>
      </c>
      <c r="O17" s="29">
        <v>-6.3498396794190448E-3</v>
      </c>
      <c r="P17" s="30">
        <v>-1.3883097837744196E-2</v>
      </c>
      <c r="Q17" s="29">
        <v>-6.3498396794190448E-3</v>
      </c>
      <c r="R17" s="30">
        <v>-1.3883097837744196E-2</v>
      </c>
      <c r="S17" s="29">
        <v>-6.3498396794190448E-3</v>
      </c>
      <c r="T17" s="30">
        <v>-1.3883097837744196E-2</v>
      </c>
      <c r="U17" s="29">
        <v>-6.3498396794190448E-3</v>
      </c>
      <c r="V17" s="30">
        <v>-1.3883097837744196E-2</v>
      </c>
      <c r="W17" s="29">
        <v>-9.6765067591850773E-3</v>
      </c>
      <c r="X17" s="30">
        <v>-2.1156422342564006E-2</v>
      </c>
      <c r="Y17" s="29">
        <v>-9.6765067591850773E-3</v>
      </c>
      <c r="Z17" s="30">
        <v>-2.1156422342564006E-2</v>
      </c>
      <c r="AA17" s="29">
        <v>-1.7512295573427705E-2</v>
      </c>
      <c r="AB17" s="30">
        <v>-3.8288354522934484E-2</v>
      </c>
      <c r="AC17" s="29">
        <v>-1.0395956382219018E-2</v>
      </c>
      <c r="AD17" s="30">
        <v>-2.2729405285469066E-2</v>
      </c>
      <c r="AE17" s="29">
        <v>-9.3697190711788947E-3</v>
      </c>
      <c r="AF17" s="30">
        <v>-2.0485671000319939E-2</v>
      </c>
      <c r="AG17" s="29">
        <v>-1.454561210526184E-2</v>
      </c>
      <c r="AH17" s="30">
        <v>-3.1802087322258747E-2</v>
      </c>
      <c r="AI17" s="29">
        <v>-1.454561210526184E-2</v>
      </c>
      <c r="AJ17" s="30">
        <v>-3.1802087322258747E-2</v>
      </c>
      <c r="AK17" s="29">
        <v>-1.4385714469139499E-2</v>
      </c>
      <c r="AL17" s="30">
        <v>-3.1452491956330625E-2</v>
      </c>
      <c r="AM17" s="29">
        <v>-1.4385714469139499E-2</v>
      </c>
      <c r="AN17" s="30">
        <v>-3.1452491956330625E-2</v>
      </c>
      <c r="AO17" s="29">
        <v>-1.4385714469139499E-2</v>
      </c>
      <c r="AP17" s="30">
        <v>-3.1452491956330625E-2</v>
      </c>
      <c r="AQ17" s="31">
        <v>-1.4385714469139499E-2</v>
      </c>
      <c r="AR17" s="31">
        <v>-3.1452491956330625E-2</v>
      </c>
      <c r="AS17" s="29">
        <v>-1.4296768907161472E-2</v>
      </c>
      <c r="AT17" s="30">
        <v>-3.1258024063987422E-2</v>
      </c>
      <c r="AU17" s="29">
        <v>-1.3721541577036644E-2</v>
      </c>
      <c r="AV17" s="30">
        <v>-3.0000364389688595E-2</v>
      </c>
      <c r="AW17" s="29">
        <v>-1.3344111231338385E-2</v>
      </c>
      <c r="AX17" s="30">
        <v>-2.9175162072652798E-2</v>
      </c>
      <c r="AY17" s="29">
        <v>1.6973379971641389E-2</v>
      </c>
      <c r="AZ17" s="30">
        <v>3.287969096203603E-2</v>
      </c>
      <c r="BA17" s="29">
        <v>4.6398311595866604E-2</v>
      </c>
      <c r="BB17" s="30">
        <v>8.9879690962036185E-2</v>
      </c>
    </row>
    <row r="18" spans="2:54" x14ac:dyDescent="0.25">
      <c r="B18" s="10" t="s">
        <v>12</v>
      </c>
      <c r="C18" s="29">
        <v>-2.1520317783407794E-4</v>
      </c>
      <c r="D18" s="30">
        <v>-4.1452028499796168E-4</v>
      </c>
      <c r="E18" s="29">
        <v>2.8313087607179099E-4</v>
      </c>
      <c r="F18" s="30">
        <v>5.4536133073061169E-4</v>
      </c>
      <c r="G18" s="29">
        <v>2.8313087607179099E-4</v>
      </c>
      <c r="H18" s="30">
        <v>5.4536133073061169E-4</v>
      </c>
      <c r="I18" s="29">
        <v>2.8313087607179099E-4</v>
      </c>
      <c r="J18" s="30">
        <v>5.4536133073061169E-4</v>
      </c>
      <c r="K18" s="29">
        <v>9.1434818831706011E-3</v>
      </c>
      <c r="L18" s="30">
        <v>1.7612001617414413E-2</v>
      </c>
      <c r="M18" s="29">
        <v>7.3832093585417535E-3</v>
      </c>
      <c r="N18" s="30">
        <v>1.4221398021653314E-2</v>
      </c>
      <c r="O18" s="29">
        <v>7.3032162970885217E-3</v>
      </c>
      <c r="P18" s="30">
        <v>1.4067316901824303E-2</v>
      </c>
      <c r="Q18" s="29">
        <v>7.3032162970885217E-3</v>
      </c>
      <c r="R18" s="30">
        <v>1.4067316901824303E-2</v>
      </c>
      <c r="S18" s="29">
        <v>7.3032162970885217E-3</v>
      </c>
      <c r="T18" s="30">
        <v>1.4067316901824303E-2</v>
      </c>
      <c r="U18" s="29">
        <v>7.3032162970885217E-3</v>
      </c>
      <c r="V18" s="30">
        <v>1.4067316901824303E-2</v>
      </c>
      <c r="W18" s="29">
        <v>5.0760358813526363E-3</v>
      </c>
      <c r="X18" s="30">
        <v>9.7773641698773207E-3</v>
      </c>
      <c r="Y18" s="29">
        <v>5.0760358813526363E-3</v>
      </c>
      <c r="Z18" s="30">
        <v>9.7773641698773207E-3</v>
      </c>
      <c r="AA18" s="29">
        <v>1.1633870652353773E-2</v>
      </c>
      <c r="AB18" s="30">
        <v>2.2408941294363049E-2</v>
      </c>
      <c r="AC18" s="29">
        <v>5.9262120758767356E-3</v>
      </c>
      <c r="AD18" s="30">
        <v>1.1414957452651416E-2</v>
      </c>
      <c r="AE18" s="29">
        <v>6.1386790128041824E-3</v>
      </c>
      <c r="AF18" s="30">
        <v>1.1824207242242164E-2</v>
      </c>
      <c r="AG18" s="29">
        <v>2.9014876636734854E-4</v>
      </c>
      <c r="AH18" s="30">
        <v>5.5887905809239469E-4</v>
      </c>
      <c r="AI18" s="29">
        <v>2.9014876636734854E-4</v>
      </c>
      <c r="AJ18" s="30">
        <v>5.5887905809239469E-4</v>
      </c>
      <c r="AK18" s="29">
        <v>2.9014876636734854E-4</v>
      </c>
      <c r="AL18" s="30">
        <v>5.5887905809239469E-4</v>
      </c>
      <c r="AM18" s="29">
        <v>2.9014876636734854E-4</v>
      </c>
      <c r="AN18" s="30">
        <v>5.5887905809239469E-4</v>
      </c>
      <c r="AO18" s="29">
        <v>2.9014876636734854E-4</v>
      </c>
      <c r="AP18" s="30">
        <v>5.5887905809239469E-4</v>
      </c>
      <c r="AQ18" s="31">
        <v>2.9014876636734854E-4</v>
      </c>
      <c r="AR18" s="31">
        <v>5.5887905809239469E-4</v>
      </c>
      <c r="AS18" s="29">
        <v>2.9014876636734854E-4</v>
      </c>
      <c r="AT18" s="30">
        <v>5.5887905809239469E-4</v>
      </c>
      <c r="AU18" s="29">
        <v>4.200824877711451E-4</v>
      </c>
      <c r="AV18" s="30">
        <v>8.0915493119626742E-4</v>
      </c>
      <c r="AW18" s="29">
        <v>-1.9226698310215173E-4</v>
      </c>
      <c r="AX18" s="30">
        <v>-3.7034102113808569E-4</v>
      </c>
      <c r="AY18" s="29">
        <v>-3.6520225885653401E-3</v>
      </c>
      <c r="AZ18" s="30">
        <v>-7.4464863962693199E-3</v>
      </c>
      <c r="BA18" s="29">
        <v>2.4302810935674657E-2</v>
      </c>
      <c r="BB18" s="30">
        <v>4.9553513603731031E-2</v>
      </c>
    </row>
    <row r="19" spans="2:54" x14ac:dyDescent="0.25">
      <c r="B19" s="10" t="s">
        <v>13</v>
      </c>
      <c r="C19" s="29">
        <v>-4.7826179447985062E-5</v>
      </c>
      <c r="D19" s="30">
        <v>-8.2688601086931915E-5</v>
      </c>
      <c r="E19" s="29">
        <v>-3.3663320122256923E-3</v>
      </c>
      <c r="F19" s="30">
        <v>-5.8201865191427338E-3</v>
      </c>
      <c r="G19" s="29">
        <v>-3.3663320122256923E-3</v>
      </c>
      <c r="H19" s="30">
        <v>-5.8201865191427338E-3</v>
      </c>
      <c r="I19" s="29">
        <v>-3.3663320122256923E-3</v>
      </c>
      <c r="J19" s="30">
        <v>-5.8201865191427338E-3</v>
      </c>
      <c r="K19" s="29">
        <v>-1.5095727603092746E-3</v>
      </c>
      <c r="L19" s="30">
        <v>-2.609960929970196E-3</v>
      </c>
      <c r="M19" s="29">
        <v>-3.0351069111839157E-3</v>
      </c>
      <c r="N19" s="30">
        <v>-5.2475181486779359E-3</v>
      </c>
      <c r="O19" s="29">
        <v>-4.5018206663969274E-3</v>
      </c>
      <c r="P19" s="30">
        <v>-7.7833784246488444E-3</v>
      </c>
      <c r="Q19" s="29">
        <v>-4.5018206663969274E-3</v>
      </c>
      <c r="R19" s="30">
        <v>-7.7833784246488444E-3</v>
      </c>
      <c r="S19" s="29">
        <v>-4.5018206663969274E-3</v>
      </c>
      <c r="T19" s="30">
        <v>-7.7833784246488444E-3</v>
      </c>
      <c r="U19" s="29">
        <v>-4.5018206663969274E-3</v>
      </c>
      <c r="V19" s="30">
        <v>-7.7833784246488444E-3</v>
      </c>
      <c r="W19" s="29">
        <v>-2.1249305465553814E-4</v>
      </c>
      <c r="X19" s="30">
        <v>-3.6738777031684362E-4</v>
      </c>
      <c r="Y19" s="29">
        <v>-2.1249305465553814E-4</v>
      </c>
      <c r="Z19" s="30">
        <v>-3.6738777031684362E-4</v>
      </c>
      <c r="AA19" s="29">
        <v>-5.8786910188032282E-3</v>
      </c>
      <c r="AB19" s="30">
        <v>-1.0163904835763028E-2</v>
      </c>
      <c r="AC19" s="29">
        <v>-6.178161348778799E-4</v>
      </c>
      <c r="AD19" s="30">
        <v>-1.0681671108097425E-3</v>
      </c>
      <c r="AE19" s="29">
        <v>-1.0824533048563456E-3</v>
      </c>
      <c r="AF19" s="30">
        <v>-1.871496961573102E-3</v>
      </c>
      <c r="AG19" s="29">
        <v>-1.9089132227873451E-2</v>
      </c>
      <c r="AH19" s="30">
        <v>-3.3003966825407474E-2</v>
      </c>
      <c r="AI19" s="29">
        <v>-1.9089132227873451E-2</v>
      </c>
      <c r="AJ19" s="30">
        <v>-3.3003966825407474E-2</v>
      </c>
      <c r="AK19" s="29">
        <v>-1.9089132227873451E-2</v>
      </c>
      <c r="AL19" s="30">
        <v>-3.3003966825407474E-2</v>
      </c>
      <c r="AM19" s="29">
        <v>-1.9089132227873451E-2</v>
      </c>
      <c r="AN19" s="30">
        <v>-3.3003966825407474E-2</v>
      </c>
      <c r="AO19" s="29">
        <v>-1.9089132227873451E-2</v>
      </c>
      <c r="AP19" s="30">
        <v>-3.3003966825407474E-2</v>
      </c>
      <c r="AQ19" s="31">
        <v>-1.9089132227873451E-2</v>
      </c>
      <c r="AR19" s="31">
        <v>-3.3003966825407474E-2</v>
      </c>
      <c r="AS19" s="29">
        <v>-1.9155244722089071E-2</v>
      </c>
      <c r="AT19" s="30">
        <v>-3.3118271369992736E-2</v>
      </c>
      <c r="AU19" s="29">
        <v>-1.9121348523440052E-2</v>
      </c>
      <c r="AV19" s="30">
        <v>-3.3059666871770158E-2</v>
      </c>
      <c r="AW19" s="29">
        <v>-1.9162587895906524E-2</v>
      </c>
      <c r="AX19" s="30">
        <v>-3.3130967277914258E-2</v>
      </c>
      <c r="AY19" s="29">
        <v>-1.4626444277634709E-2</v>
      </c>
      <c r="AZ19" s="30">
        <v>-2.5537324729922505E-2</v>
      </c>
      <c r="BA19" s="29">
        <v>1.7953053866302415E-2</v>
      </c>
      <c r="BB19" s="30">
        <v>3.1345483411754818E-2</v>
      </c>
    </row>
    <row r="20" spans="2:54" x14ac:dyDescent="0.25">
      <c r="B20" s="10" t="s">
        <v>14</v>
      </c>
      <c r="C20" s="29">
        <v>5.5858757116600266E-4</v>
      </c>
      <c r="D20" s="30">
        <v>8.706975334558262E-4</v>
      </c>
      <c r="E20" s="29">
        <v>-3.5329160785222413E-3</v>
      </c>
      <c r="F20" s="30">
        <v>-5.5069276050200549E-3</v>
      </c>
      <c r="G20" s="29">
        <v>-3.5329160785222413E-3</v>
      </c>
      <c r="H20" s="30">
        <v>-5.5069276050200549E-3</v>
      </c>
      <c r="I20" s="29">
        <v>-3.5329160785222413E-3</v>
      </c>
      <c r="J20" s="30">
        <v>-5.5069276050200549E-3</v>
      </c>
      <c r="K20" s="29">
        <v>-7.6096240807413951E-3</v>
      </c>
      <c r="L20" s="30">
        <v>-1.1861490050334959E-2</v>
      </c>
      <c r="M20" s="29">
        <v>-9.5735583816906056E-3</v>
      </c>
      <c r="N20" s="30">
        <v>-1.4922769677692169E-2</v>
      </c>
      <c r="O20" s="29">
        <v>-9.2742169607417102E-3</v>
      </c>
      <c r="P20" s="30">
        <v>-1.4456171689596526E-2</v>
      </c>
      <c r="Q20" s="29">
        <v>-9.2742169607417102E-3</v>
      </c>
      <c r="R20" s="30">
        <v>-1.4456171689596526E-2</v>
      </c>
      <c r="S20" s="29">
        <v>-9.2742169607417102E-3</v>
      </c>
      <c r="T20" s="30">
        <v>-1.4456171689596526E-2</v>
      </c>
      <c r="U20" s="29">
        <v>-9.2742169607417102E-3</v>
      </c>
      <c r="V20" s="30">
        <v>-1.4456171689596526E-2</v>
      </c>
      <c r="W20" s="29">
        <v>-4.7570053543747326E-3</v>
      </c>
      <c r="X20" s="30">
        <v>-7.41497491618647E-3</v>
      </c>
      <c r="Y20" s="29">
        <v>-4.7578961032365141E-3</v>
      </c>
      <c r="Z20" s="30">
        <v>-7.4163633696303407E-3</v>
      </c>
      <c r="AA20" s="29">
        <v>-6.8862877230891906E-3</v>
      </c>
      <c r="AB20" s="30">
        <v>-1.0733990594606148E-2</v>
      </c>
      <c r="AC20" s="29">
        <v>-4.3209998279363226E-3</v>
      </c>
      <c r="AD20" s="30">
        <v>-6.7353519599317267E-3</v>
      </c>
      <c r="AE20" s="29">
        <v>-4.9774373228259616E-3</v>
      </c>
      <c r="AF20" s="30">
        <v>-7.7585729143027013E-3</v>
      </c>
      <c r="AG20" s="29">
        <v>-2.9004309729408817E-2</v>
      </c>
      <c r="AH20" s="30">
        <v>-4.5210424013310199E-2</v>
      </c>
      <c r="AI20" s="29">
        <v>-2.9004309729408817E-2</v>
      </c>
      <c r="AJ20" s="30">
        <v>-4.5210424013310199E-2</v>
      </c>
      <c r="AK20" s="29">
        <v>-2.9005200478270599E-2</v>
      </c>
      <c r="AL20" s="30">
        <v>-4.5211812466754077E-2</v>
      </c>
      <c r="AM20" s="29">
        <v>-2.9005200478270599E-2</v>
      </c>
      <c r="AN20" s="30">
        <v>-4.5211812466754077E-2</v>
      </c>
      <c r="AO20" s="29">
        <v>-2.9005200478270599E-2</v>
      </c>
      <c r="AP20" s="30">
        <v>-4.5211812466754077E-2</v>
      </c>
      <c r="AQ20" s="31">
        <v>-2.9005200478270599E-2</v>
      </c>
      <c r="AR20" s="31">
        <v>-4.5211812466754077E-2</v>
      </c>
      <c r="AS20" s="29">
        <v>-2.9008763473717947E-2</v>
      </c>
      <c r="AT20" s="30">
        <v>-4.5217366280529844E-2</v>
      </c>
      <c r="AU20" s="29">
        <v>-2.9293032593040058E-2</v>
      </c>
      <c r="AV20" s="30">
        <v>-4.5660470341214184E-2</v>
      </c>
      <c r="AW20" s="29">
        <v>-2.9321735044846586E-2</v>
      </c>
      <c r="AX20" s="30">
        <v>-4.5705210244645786E-2</v>
      </c>
      <c r="AY20" s="29">
        <v>-2.3053056707610153E-2</v>
      </c>
      <c r="AZ20" s="30">
        <v>-3.5772672581084186E-2</v>
      </c>
      <c r="BA20" s="29">
        <v>1.3437964311369344E-2</v>
      </c>
      <c r="BB20" s="30">
        <v>2.0852414652162803E-2</v>
      </c>
    </row>
    <row r="21" spans="2:54" x14ac:dyDescent="0.25">
      <c r="B21" s="10" t="s">
        <v>98</v>
      </c>
      <c r="C21" s="29">
        <v>6.3979526551527499E-4</v>
      </c>
      <c r="D21" s="30">
        <v>1.0000000000002368E-3</v>
      </c>
      <c r="E21" s="29">
        <v>1.9193857965451588E-3</v>
      </c>
      <c r="F21" s="30">
        <v>3.0000000000002204E-3</v>
      </c>
      <c r="G21" s="29">
        <v>1.9193857965451588E-3</v>
      </c>
      <c r="H21" s="30">
        <v>3.0000000000002204E-3</v>
      </c>
      <c r="I21" s="29">
        <v>1.9193857965451588E-3</v>
      </c>
      <c r="J21" s="30">
        <v>3.0000000000002204E-3</v>
      </c>
      <c r="K21" s="29">
        <v>5.7581573896354765E-3</v>
      </c>
      <c r="L21" s="30">
        <v>9.0000000000001711E-3</v>
      </c>
      <c r="M21" s="29">
        <v>2.5591810620602118E-3</v>
      </c>
      <c r="N21" s="30">
        <v>3.9999999999999671E-3</v>
      </c>
      <c r="O21" s="29">
        <v>2.5591810620602118E-3</v>
      </c>
      <c r="P21" s="30">
        <v>3.9999999999999671E-3</v>
      </c>
      <c r="Q21" s="29">
        <v>2.5591810620602118E-3</v>
      </c>
      <c r="R21" s="30">
        <v>3.9999999999999671E-3</v>
      </c>
      <c r="S21" s="29">
        <v>2.5591810620602118E-3</v>
      </c>
      <c r="T21" s="30">
        <v>3.9999999999999671E-3</v>
      </c>
      <c r="U21" s="29">
        <v>2.5591810620602118E-3</v>
      </c>
      <c r="V21" s="30">
        <v>3.9999999999999671E-3</v>
      </c>
      <c r="W21" s="29">
        <v>1.9193857965451588E-3</v>
      </c>
      <c r="X21" s="30">
        <v>3.0000000000002204E-3</v>
      </c>
      <c r="Y21" s="29">
        <v>1.9193857965451588E-3</v>
      </c>
      <c r="Z21" s="30">
        <v>3.0000000000002204E-3</v>
      </c>
      <c r="AA21" s="29">
        <v>0</v>
      </c>
      <c r="AB21" s="30">
        <v>0</v>
      </c>
      <c r="AC21" s="29">
        <v>-6.397952655148309E-4</v>
      </c>
      <c r="AD21" s="30">
        <v>-9.9999999999974718E-4</v>
      </c>
      <c r="AE21" s="29">
        <v>-1.2795905310301059E-3</v>
      </c>
      <c r="AF21" s="30">
        <v>-1.9999999999999836E-3</v>
      </c>
      <c r="AG21" s="29">
        <v>-2.4952015355086288E-2</v>
      </c>
      <c r="AH21" s="30">
        <v>-3.8999999999999931E-2</v>
      </c>
      <c r="AI21" s="29">
        <v>-2.4952015355086288E-2</v>
      </c>
      <c r="AJ21" s="30">
        <v>-3.8999999999999931E-2</v>
      </c>
      <c r="AK21" s="29">
        <v>-2.4952015355086288E-2</v>
      </c>
      <c r="AL21" s="30">
        <v>-3.8999999999999931E-2</v>
      </c>
      <c r="AM21" s="29">
        <v>-2.4952015355086288E-2</v>
      </c>
      <c r="AN21" s="30">
        <v>-3.8999999999999931E-2</v>
      </c>
      <c r="AO21" s="29">
        <v>-2.4952015355086288E-2</v>
      </c>
      <c r="AP21" s="30">
        <v>-3.8999999999999931E-2</v>
      </c>
      <c r="AQ21" s="31">
        <v>-2.6231605886116394E-2</v>
      </c>
      <c r="AR21" s="31">
        <v>-4.0999999999999912E-2</v>
      </c>
      <c r="AS21" s="29">
        <v>-2.6231605886116394E-2</v>
      </c>
      <c r="AT21" s="30">
        <v>-4.0999999999999912E-2</v>
      </c>
      <c r="AU21" s="29">
        <v>-2.6871401151631447E-2</v>
      </c>
      <c r="AV21" s="30">
        <v>-4.1999999999999905E-2</v>
      </c>
      <c r="AW21" s="29">
        <v>-2.6871401151631447E-2</v>
      </c>
      <c r="AX21" s="30">
        <v>-4.1999999999999905E-2</v>
      </c>
      <c r="AY21" s="29">
        <v>-1.2156110044785562E-2</v>
      </c>
      <c r="AZ21" s="30">
        <v>-1.8999999999999753E-2</v>
      </c>
      <c r="BA21" s="29">
        <v>2.4312220089571568E-2</v>
      </c>
      <c r="BB21" s="30">
        <v>3.80000000000002E-2</v>
      </c>
    </row>
    <row r="22" spans="2:54" x14ac:dyDescent="0.25">
      <c r="B22" s="10" t="s">
        <v>99</v>
      </c>
      <c r="C22" s="29">
        <v>0</v>
      </c>
      <c r="D22" s="30">
        <v>0</v>
      </c>
      <c r="E22" s="29">
        <v>1.8061408789884492E-3</v>
      </c>
      <c r="F22" s="30">
        <v>2.9999999999997095E-3</v>
      </c>
      <c r="G22" s="29">
        <v>1.8061408789884492E-3</v>
      </c>
      <c r="H22" s="30">
        <v>2.9999999999997095E-3</v>
      </c>
      <c r="I22" s="29">
        <v>1.8061408789884492E-3</v>
      </c>
      <c r="J22" s="30">
        <v>2.9999999999997095E-3</v>
      </c>
      <c r="K22" s="29">
        <v>4.2143287176399369E-3</v>
      </c>
      <c r="L22" s="30">
        <v>7.0000000000000704E-3</v>
      </c>
      <c r="M22" s="29">
        <v>1.8061408789884492E-3</v>
      </c>
      <c r="N22" s="30">
        <v>2.9999999999997095E-3</v>
      </c>
      <c r="O22" s="29">
        <v>1.2040939193256328E-3</v>
      </c>
      <c r="P22" s="30">
        <v>1.9999999999998066E-3</v>
      </c>
      <c r="Q22" s="29">
        <v>1.2040939193256328E-3</v>
      </c>
      <c r="R22" s="30">
        <v>1.9999999999998066E-3</v>
      </c>
      <c r="S22" s="29">
        <v>1.2040939193256328E-3</v>
      </c>
      <c r="T22" s="30">
        <v>1.9999999999998066E-3</v>
      </c>
      <c r="U22" s="29">
        <v>1.2040939193256328E-3</v>
      </c>
      <c r="V22" s="30">
        <v>1.9999999999998066E-3</v>
      </c>
      <c r="W22" s="29">
        <v>0</v>
      </c>
      <c r="X22" s="30">
        <v>0</v>
      </c>
      <c r="Y22" s="29">
        <v>0</v>
      </c>
      <c r="Z22" s="30">
        <v>0</v>
      </c>
      <c r="AA22" s="29">
        <v>-1.2040939193257438E-3</v>
      </c>
      <c r="AB22" s="30">
        <v>-2.0000000000000556E-3</v>
      </c>
      <c r="AC22" s="29">
        <v>-2.4081878386514877E-3</v>
      </c>
      <c r="AD22" s="30">
        <v>-4.0000000000001111E-3</v>
      </c>
      <c r="AE22" s="29">
        <v>-2.4081878386514877E-3</v>
      </c>
      <c r="AF22" s="30">
        <v>-4.0000000000001111E-3</v>
      </c>
      <c r="AG22" s="29">
        <v>-2.227573750752565E-2</v>
      </c>
      <c r="AH22" s="30">
        <v>-3.7000000000000158E-2</v>
      </c>
      <c r="AI22" s="29">
        <v>-2.227573750752565E-2</v>
      </c>
      <c r="AJ22" s="30">
        <v>-3.7000000000000158E-2</v>
      </c>
      <c r="AK22" s="29">
        <v>-2.227573750752565E-2</v>
      </c>
      <c r="AL22" s="30">
        <v>-3.7000000000000158E-2</v>
      </c>
      <c r="AM22" s="29">
        <v>-2.2877784467188467E-2</v>
      </c>
      <c r="AN22" s="30">
        <v>-3.8000000000000055E-2</v>
      </c>
      <c r="AO22" s="29">
        <v>-2.227573750752565E-2</v>
      </c>
      <c r="AP22" s="30">
        <v>-3.7000000000000158E-2</v>
      </c>
      <c r="AQ22" s="31">
        <v>-2.2877784467188467E-2</v>
      </c>
      <c r="AR22" s="31">
        <v>-3.8000000000000055E-2</v>
      </c>
      <c r="AS22" s="29">
        <v>-2.2877784467188467E-2</v>
      </c>
      <c r="AT22" s="30">
        <v>-3.8000000000000055E-2</v>
      </c>
      <c r="AU22" s="29">
        <v>-2.227573750752565E-2</v>
      </c>
      <c r="AV22" s="30">
        <v>-3.7000000000000158E-2</v>
      </c>
      <c r="AW22" s="29">
        <v>-2.1673690547862834E-2</v>
      </c>
      <c r="AX22" s="30">
        <v>-3.6000000000000247E-2</v>
      </c>
      <c r="AY22" s="29">
        <v>-7.2245635159541299E-3</v>
      </c>
      <c r="AZ22" s="30">
        <v>-1.1999999999999778E-2</v>
      </c>
      <c r="BA22" s="29">
        <v>2.7092113184828515E-2</v>
      </c>
      <c r="BB22" s="30">
        <v>4.5000000000000276E-2</v>
      </c>
    </row>
    <row r="23" spans="2:54" x14ac:dyDescent="0.25">
      <c r="B23" s="10" t="s">
        <v>100</v>
      </c>
      <c r="C23" s="29">
        <v>-1.3428827215758998E-3</v>
      </c>
      <c r="D23" s="30">
        <v>-3.0000000000004706E-3</v>
      </c>
      <c r="E23" s="29">
        <v>1.3428827215755668E-3</v>
      </c>
      <c r="F23" s="30">
        <v>2.9999999999999298E-3</v>
      </c>
      <c r="G23" s="29">
        <v>1.3428827215755668E-3</v>
      </c>
      <c r="H23" s="30">
        <v>2.9999999999999298E-3</v>
      </c>
      <c r="I23" s="29">
        <v>1.3428827215755668E-3</v>
      </c>
      <c r="J23" s="30">
        <v>2.9999999999999298E-3</v>
      </c>
      <c r="K23" s="29">
        <v>4.4762757385856666E-3</v>
      </c>
      <c r="L23" s="30">
        <v>1.0000000000000217E-2</v>
      </c>
      <c r="M23" s="29">
        <v>4.4762757385852225E-4</v>
      </c>
      <c r="N23" s="30">
        <v>9.999999999998864E-4</v>
      </c>
      <c r="O23" s="29">
        <v>4.4762757385852225E-4</v>
      </c>
      <c r="P23" s="30">
        <v>9.999999999998864E-4</v>
      </c>
      <c r="Q23" s="29">
        <v>4.4762757385852225E-4</v>
      </c>
      <c r="R23" s="30">
        <v>9.999999999998864E-4</v>
      </c>
      <c r="S23" s="29">
        <v>4.4762757385852225E-4</v>
      </c>
      <c r="T23" s="30">
        <v>9.999999999998864E-4</v>
      </c>
      <c r="U23" s="29">
        <v>4.4762757385852225E-4</v>
      </c>
      <c r="V23" s="30">
        <v>9.999999999998864E-4</v>
      </c>
      <c r="W23" s="29">
        <v>-3.1333930170099888E-3</v>
      </c>
      <c r="X23" s="30">
        <v>-7.0000000000002864E-3</v>
      </c>
      <c r="Y23" s="29">
        <v>-3.1333930170099888E-3</v>
      </c>
      <c r="Z23" s="30">
        <v>-7.0000000000002864E-3</v>
      </c>
      <c r="AA23" s="29">
        <v>-4.4762757385854446E-3</v>
      </c>
      <c r="AB23" s="30">
        <v>-9.9999999999999464E-3</v>
      </c>
      <c r="AC23" s="29">
        <v>-7.1620411817369112E-3</v>
      </c>
      <c r="AD23" s="30">
        <v>-1.6000000000000347E-2</v>
      </c>
      <c r="AE23" s="29">
        <v>-5.3715308863026001E-3</v>
      </c>
      <c r="AF23" s="30">
        <v>-1.199999999999999E-2</v>
      </c>
      <c r="AG23" s="29">
        <v>-7.6096687555954334E-3</v>
      </c>
      <c r="AH23" s="30">
        <v>-1.700000000000023E-2</v>
      </c>
      <c r="AI23" s="29">
        <v>-7.6096687555954334E-3</v>
      </c>
      <c r="AJ23" s="30">
        <v>-1.700000000000023E-2</v>
      </c>
      <c r="AK23" s="29">
        <v>-7.6096687555954334E-3</v>
      </c>
      <c r="AL23" s="30">
        <v>-1.700000000000023E-2</v>
      </c>
      <c r="AM23" s="29">
        <v>-7.6096687555954334E-3</v>
      </c>
      <c r="AN23" s="30">
        <v>-1.700000000000023E-2</v>
      </c>
      <c r="AO23" s="29">
        <v>-7.6096687555954334E-3</v>
      </c>
      <c r="AP23" s="30">
        <v>-1.700000000000023E-2</v>
      </c>
      <c r="AQ23" s="31">
        <v>-8.0572963294539557E-3</v>
      </c>
      <c r="AR23" s="31">
        <v>-1.800000000000012E-2</v>
      </c>
      <c r="AS23" s="29">
        <v>-8.504923903312589E-3</v>
      </c>
      <c r="AT23" s="30">
        <v>-1.9000000000000274E-2</v>
      </c>
      <c r="AU23" s="29">
        <v>-5.3715308863026001E-3</v>
      </c>
      <c r="AV23" s="30">
        <v>-1.199999999999999E-2</v>
      </c>
      <c r="AW23" s="29">
        <v>-5.3715308863026001E-3</v>
      </c>
      <c r="AX23" s="30">
        <v>-1.199999999999999E-2</v>
      </c>
      <c r="AY23" s="29">
        <v>9.4001790510294114E-3</v>
      </c>
      <c r="AZ23" s="30">
        <v>2.0999999999999901E-2</v>
      </c>
      <c r="BA23" s="29">
        <v>3.4914950760966734E-2</v>
      </c>
      <c r="BB23" s="30">
        <v>7.7999999999999875E-2</v>
      </c>
    </row>
    <row r="24" spans="2:54" x14ac:dyDescent="0.25">
      <c r="B24" s="10" t="s">
        <v>101</v>
      </c>
      <c r="C24" s="29">
        <v>6.6137566137558501E-4</v>
      </c>
      <c r="D24" s="30">
        <v>9.9999999999996641E-4</v>
      </c>
      <c r="E24" s="29">
        <v>1.9841269841269771E-3</v>
      </c>
      <c r="F24" s="30">
        <v>2.999999999999899E-3</v>
      </c>
      <c r="G24" s="29">
        <v>1.9841269841269771E-3</v>
      </c>
      <c r="H24" s="30">
        <v>2.999999999999899E-3</v>
      </c>
      <c r="I24" s="29">
        <v>1.9841269841269771E-3</v>
      </c>
      <c r="J24" s="30">
        <v>2.999999999999899E-3</v>
      </c>
      <c r="K24" s="29">
        <v>6.6137566137565162E-3</v>
      </c>
      <c r="L24" s="30">
        <v>9.9999999999999915E-3</v>
      </c>
      <c r="M24" s="29">
        <v>3.9682539682539542E-3</v>
      </c>
      <c r="N24" s="30">
        <v>6.0000000000001268E-3</v>
      </c>
      <c r="O24" s="29">
        <v>3.3068783068781471E-3</v>
      </c>
      <c r="P24" s="30">
        <v>4.9999999999998318E-3</v>
      </c>
      <c r="Q24" s="29">
        <v>3.3068783068781471E-3</v>
      </c>
      <c r="R24" s="30">
        <v>4.9999999999998318E-3</v>
      </c>
      <c r="S24" s="29">
        <v>3.3068783068781471E-3</v>
      </c>
      <c r="T24" s="30">
        <v>4.9999999999998318E-3</v>
      </c>
      <c r="U24" s="29">
        <v>3.3068783068781471E-3</v>
      </c>
      <c r="V24" s="30">
        <v>4.9999999999998318E-3</v>
      </c>
      <c r="W24" s="29">
        <v>2.6455026455025621E-3</v>
      </c>
      <c r="X24" s="30">
        <v>3.9999999999998656E-3</v>
      </c>
      <c r="Y24" s="29">
        <v>2.6455026455025621E-3</v>
      </c>
      <c r="Z24" s="30">
        <v>3.9999999999998656E-3</v>
      </c>
      <c r="AA24" s="29">
        <v>1.32275132275117E-3</v>
      </c>
      <c r="AB24" s="30">
        <v>1.9999999999999328E-3</v>
      </c>
      <c r="AC24" s="29">
        <v>6.6137566137558501E-4</v>
      </c>
      <c r="AD24" s="30">
        <v>9.9999999999996641E-4</v>
      </c>
      <c r="AE24" s="29">
        <v>-6.6137566137558501E-4</v>
      </c>
      <c r="AF24" s="30">
        <v>-9.9999999999996641E-4</v>
      </c>
      <c r="AG24" s="29">
        <v>-2.5793650793650702E-2</v>
      </c>
      <c r="AH24" s="30">
        <v>-3.8999999999999833E-2</v>
      </c>
      <c r="AI24" s="29">
        <v>-2.5793650793650702E-2</v>
      </c>
      <c r="AJ24" s="30">
        <v>-3.8999999999999833E-2</v>
      </c>
      <c r="AK24" s="29">
        <v>-2.5793650793650702E-2</v>
      </c>
      <c r="AL24" s="30">
        <v>-3.8999999999999833E-2</v>
      </c>
      <c r="AM24" s="29">
        <v>-2.5793650793650702E-2</v>
      </c>
      <c r="AN24" s="30">
        <v>-3.8999999999999833E-2</v>
      </c>
      <c r="AO24" s="29">
        <v>-2.6455026455026509E-2</v>
      </c>
      <c r="AP24" s="30">
        <v>-4.0000000000000133E-2</v>
      </c>
      <c r="AQ24" s="31">
        <v>-2.8439153439153375E-2</v>
      </c>
      <c r="AR24" s="31">
        <v>-4.2999999999999865E-2</v>
      </c>
      <c r="AS24" s="29">
        <v>-2.8439153439153375E-2</v>
      </c>
      <c r="AT24" s="30">
        <v>-4.2999999999999865E-2</v>
      </c>
      <c r="AU24" s="29">
        <v>-2.9761904761904767E-2</v>
      </c>
      <c r="AV24" s="30">
        <v>-4.4999999999999964E-2</v>
      </c>
      <c r="AW24" s="29">
        <v>-2.9761904761904767E-2</v>
      </c>
      <c r="AX24" s="30">
        <v>-4.4999999999999964E-2</v>
      </c>
      <c r="AY24" s="29">
        <v>-1.521164021164001E-2</v>
      </c>
      <c r="AZ24" s="30">
        <v>-2.2999999999999639E-2</v>
      </c>
      <c r="BA24" s="29">
        <v>2.2486772486772555E-2</v>
      </c>
      <c r="BB24" s="30">
        <v>3.4000000000000134E-2</v>
      </c>
    </row>
    <row r="25" spans="2:54" ht="16.5" thickBot="1" x14ac:dyDescent="0.3">
      <c r="B25" s="11" t="s">
        <v>15</v>
      </c>
      <c r="C25" s="32">
        <v>2.9247677251209581E-4</v>
      </c>
      <c r="D25" s="33">
        <v>4.806951288394472E-4</v>
      </c>
      <c r="E25" s="32">
        <v>1.7689065937587234E-3</v>
      </c>
      <c r="F25" s="33">
        <v>2.9072557649229532E-3</v>
      </c>
      <c r="G25" s="32">
        <v>1.7689065937587234E-3</v>
      </c>
      <c r="H25" s="33">
        <v>2.9072557649229532E-3</v>
      </c>
      <c r="I25" s="32">
        <v>1.7689065937587234E-3</v>
      </c>
      <c r="J25" s="33">
        <v>2.9072557649229532E-3</v>
      </c>
      <c r="K25" s="32">
        <v>4.3863901693657059E-3</v>
      </c>
      <c r="L25" s="33">
        <v>7.2091755167198986E-3</v>
      </c>
      <c r="M25" s="32">
        <v>1.9036022344873782E-3</v>
      </c>
      <c r="N25" s="33">
        <v>3.1286324500457625E-3</v>
      </c>
      <c r="O25" s="32">
        <v>1.628876932639356E-3</v>
      </c>
      <c r="P25" s="33">
        <v>2.6771124430617025E-3</v>
      </c>
      <c r="Q25" s="32">
        <v>1.628876932639356E-3</v>
      </c>
      <c r="R25" s="33">
        <v>2.6771124430617025E-3</v>
      </c>
      <c r="S25" s="32">
        <v>1.628876932639356E-3</v>
      </c>
      <c r="T25" s="33">
        <v>2.6771124430617025E-3</v>
      </c>
      <c r="U25" s="32">
        <v>1.628876932639356E-3</v>
      </c>
      <c r="V25" s="33">
        <v>2.6771124430617025E-3</v>
      </c>
      <c r="W25" s="32">
        <v>4.7327449768563845E-4</v>
      </c>
      <c r="X25" s="33">
        <v>7.7784209558721409E-4</v>
      </c>
      <c r="Y25" s="32">
        <v>4.3861320313443031E-4</v>
      </c>
      <c r="Z25" s="33">
        <v>7.2087512584490671E-4</v>
      </c>
      <c r="AA25" s="32">
        <v>-1.1595519724297843E-3</v>
      </c>
      <c r="AB25" s="33">
        <v>-1.9057615413209088E-3</v>
      </c>
      <c r="AC25" s="32">
        <v>-2.3240301427155385E-3</v>
      </c>
      <c r="AD25" s="33">
        <v>-3.819619449723202E-3</v>
      </c>
      <c r="AE25" s="32">
        <v>-2.0003662837919656E-3</v>
      </c>
      <c r="AF25" s="33">
        <v>-3.2876673256975629E-3</v>
      </c>
      <c r="AG25" s="32">
        <v>-2.2988757074119182E-2</v>
      </c>
      <c r="AH25" s="33">
        <v>-3.7782773136782591E-2</v>
      </c>
      <c r="AI25" s="32">
        <v>-2.2988757074119182E-2</v>
      </c>
      <c r="AJ25" s="33">
        <v>-3.7782773136782591E-2</v>
      </c>
      <c r="AK25" s="32">
        <v>-2.2988757074119182E-2</v>
      </c>
      <c r="AL25" s="33">
        <v>-3.7782773136782591E-2</v>
      </c>
      <c r="AM25" s="32">
        <v>-2.2988757074119182E-2</v>
      </c>
      <c r="AN25" s="33">
        <v>-3.7782773136782591E-2</v>
      </c>
      <c r="AO25" s="32">
        <v>-2.3092740957772695E-2</v>
      </c>
      <c r="AP25" s="33">
        <v>-3.7953674046009515E-2</v>
      </c>
      <c r="AQ25" s="34">
        <v>-2.3666592637773265E-2</v>
      </c>
      <c r="AR25" s="34">
        <v>-3.8896818025900115E-2</v>
      </c>
      <c r="AS25" s="32">
        <v>-2.3735915226875792E-2</v>
      </c>
      <c r="AT25" s="33">
        <v>-3.9010751965384956E-2</v>
      </c>
      <c r="AU25" s="32">
        <v>-2.2951326813738682E-2</v>
      </c>
      <c r="AV25" s="33">
        <v>-3.7721255281256687E-2</v>
      </c>
      <c r="AW25" s="32">
        <v>-2.2951326813738682E-2</v>
      </c>
      <c r="AX25" s="33">
        <v>-3.7721255281256687E-2</v>
      </c>
      <c r="AY25" s="32">
        <v>-8.3071627860639152E-3</v>
      </c>
      <c r="AZ25" s="33">
        <v>-1.3626248055441178E-2</v>
      </c>
      <c r="BA25" s="32">
        <v>2.6302280394640665E-2</v>
      </c>
      <c r="BB25" s="33">
        <v>4.3143658829269162E-2</v>
      </c>
    </row>
    <row r="26" spans="2:54" ht="7.5" customHeight="1" x14ac:dyDescent="0.25"/>
    <row r="27" spans="2:54" ht="3" customHeight="1" thickBot="1" x14ac:dyDescent="0.3"/>
    <row r="28" spans="2:54" ht="98.25" customHeight="1" thickBot="1" x14ac:dyDescent="0.3">
      <c r="C28" s="60" t="str">
        <f>C4</f>
        <v>Table 1010 - Financial and general assumptions</v>
      </c>
      <c r="D28" s="61"/>
      <c r="E28" s="60" t="str">
        <f>E4</f>
        <v>Table 1017 - Diversity allowance between top and bottom of network level</v>
      </c>
      <c r="F28" s="61"/>
      <c r="G28" s="60" t="str">
        <f>G4</f>
        <v>Table 1018 - Proportion of relevant load going through 132kV/HV direct transformation</v>
      </c>
      <c r="H28" s="61"/>
      <c r="I28" s="60" t="str">
        <f>I4</f>
        <v>Table 1019 - Network model GSP peak demand (MW)</v>
      </c>
      <c r="J28" s="61"/>
      <c r="K28" s="60" t="str">
        <f>K4</f>
        <v>Table 1020 - Gross asset cost by network level (£)</v>
      </c>
      <c r="L28" s="61"/>
      <c r="M28" s="60" t="str">
        <f>M4</f>
        <v>Table 1022 - LV service model asset cost (£)</v>
      </c>
      <c r="N28" s="61"/>
      <c r="O28" s="60" t="str">
        <f>O4</f>
        <v>Table 1023 - HV service model asset cost (£)</v>
      </c>
      <c r="P28" s="61"/>
      <c r="Q28" s="60" t="str">
        <f>Q4</f>
        <v>Table 1025 - Matrix of applicability of LV service models to tariffs with fixed charges</v>
      </c>
      <c r="R28" s="61"/>
      <c r="S28" s="60" t="str">
        <f>S4</f>
        <v>Table 1026 - Matrix of applicability of LV service models to unmetered tariffs</v>
      </c>
      <c r="T28" s="61"/>
      <c r="U28" s="60" t="str">
        <f>U4</f>
        <v>Table 1028 - Matrix of applicability of HV service models to tariffs with fixed charges</v>
      </c>
      <c r="V28" s="61"/>
      <c r="W28" s="60" t="str">
        <f>W4</f>
        <v>Table 1032 - Loss adjustment factors to transmission</v>
      </c>
      <c r="X28" s="61"/>
      <c r="Y28" s="60" t="s">
        <v>18</v>
      </c>
      <c r="Z28" s="61"/>
      <c r="AA28" s="60" t="str">
        <f>AA4</f>
        <v>Table 1041L - Load profile data for demand users (Load Factor)</v>
      </c>
      <c r="AB28" s="61"/>
      <c r="AC28" s="60" t="str">
        <f>AC4</f>
        <v>Table 1041C - Load profile data for demand users (Coincidence Factor)</v>
      </c>
      <c r="AD28" s="61"/>
      <c r="AE28" s="60" t="str">
        <f>AE4</f>
        <v>Table 1055 - Transmission exit charges (£/year)</v>
      </c>
      <c r="AF28" s="61"/>
      <c r="AG28" s="60" t="str">
        <f>AG4</f>
        <v>Table 1059 - Other expenditure</v>
      </c>
      <c r="AH28" s="61"/>
      <c r="AI28" s="60" t="str">
        <f>AI4</f>
        <v>Table 1060 - Customer contributions under current connection charging policy</v>
      </c>
      <c r="AJ28" s="61"/>
      <c r="AK28" s="60" t="str">
        <f>AK4</f>
        <v>Table 1061 - Average split of rate 1 units by distribution time band</v>
      </c>
      <c r="AL28" s="61"/>
      <c r="AM28" s="60" t="str">
        <f>AM4</f>
        <v>Table 1062 - Average split of rate 2 units by distribution time band</v>
      </c>
      <c r="AN28" s="61"/>
      <c r="AO28" s="60" t="str">
        <f>AO4</f>
        <v>Table 1064 - Average split of rate 1 units by special distribution time band</v>
      </c>
      <c r="AP28" s="61"/>
      <c r="AQ28" s="60" t="str">
        <f>AQ4</f>
        <v>Table 1066 - Typical annual hours by special distribution time band</v>
      </c>
      <c r="AR28" s="61"/>
      <c r="AS28" s="60" t="s">
        <v>19</v>
      </c>
      <c r="AT28" s="61"/>
      <c r="AU28" s="60" t="str">
        <f>AU4</f>
        <v>Table 1069 - Peaking probabilities by network level</v>
      </c>
      <c r="AV28" s="61"/>
      <c r="AW28" s="60" t="str">
        <f>AW4</f>
        <v>Table 1092 - Average kVAr by kVA, by network level</v>
      </c>
      <c r="AX28" s="61"/>
      <c r="AY28" s="60" t="str">
        <f>AY4</f>
        <v>Table 1053 - Volume forecasts for the charging year</v>
      </c>
      <c r="AZ28" s="61"/>
      <c r="BA28" s="60" t="str">
        <f>BA4</f>
        <v>Table 1001 - CDCM Target Revenue Calculations</v>
      </c>
      <c r="BB28" s="61"/>
    </row>
    <row r="29" spans="2:54" ht="63.75" thickBot="1" x14ac:dyDescent="0.3">
      <c r="B29" s="8" t="s">
        <v>16</v>
      </c>
      <c r="C29" s="2" t="s">
        <v>1</v>
      </c>
      <c r="D29" s="3" t="s">
        <v>2</v>
      </c>
      <c r="E29" s="2" t="s">
        <v>1</v>
      </c>
      <c r="F29" s="3" t="s">
        <v>2</v>
      </c>
      <c r="G29" s="2" t="s">
        <v>1</v>
      </c>
      <c r="H29" s="3" t="s">
        <v>2</v>
      </c>
      <c r="I29" s="2" t="s">
        <v>1</v>
      </c>
      <c r="J29" s="3" t="s">
        <v>2</v>
      </c>
      <c r="K29" s="2" t="s">
        <v>1</v>
      </c>
      <c r="L29" s="3" t="s">
        <v>2</v>
      </c>
      <c r="M29" s="2" t="s">
        <v>1</v>
      </c>
      <c r="N29" s="3" t="s">
        <v>2</v>
      </c>
      <c r="O29" s="2" t="s">
        <v>1</v>
      </c>
      <c r="P29" s="3" t="s">
        <v>2</v>
      </c>
      <c r="Q29" s="2" t="s">
        <v>1</v>
      </c>
      <c r="R29" s="3" t="s">
        <v>2</v>
      </c>
      <c r="S29" s="2" t="s">
        <v>1</v>
      </c>
      <c r="T29" s="3" t="s">
        <v>2</v>
      </c>
      <c r="U29" s="2" t="s">
        <v>1</v>
      </c>
      <c r="V29" s="3" t="s">
        <v>2</v>
      </c>
      <c r="W29" s="2" t="s">
        <v>1</v>
      </c>
      <c r="X29" s="3" t="s">
        <v>2</v>
      </c>
      <c r="Y29" s="2" t="s">
        <v>1</v>
      </c>
      <c r="Z29" s="3" t="s">
        <v>2</v>
      </c>
      <c r="AA29" s="2" t="s">
        <v>1</v>
      </c>
      <c r="AB29" s="3" t="s">
        <v>2</v>
      </c>
      <c r="AC29" s="2" t="s">
        <v>1</v>
      </c>
      <c r="AD29" s="3" t="s">
        <v>2</v>
      </c>
      <c r="AE29" s="2" t="s">
        <v>1</v>
      </c>
      <c r="AF29" s="3" t="s">
        <v>2</v>
      </c>
      <c r="AG29" s="2" t="s">
        <v>1</v>
      </c>
      <c r="AH29" s="3" t="s">
        <v>2</v>
      </c>
      <c r="AI29" s="2" t="s">
        <v>1</v>
      </c>
      <c r="AJ29" s="3" t="s">
        <v>2</v>
      </c>
      <c r="AK29" s="2" t="s">
        <v>1</v>
      </c>
      <c r="AL29" s="3" t="s">
        <v>2</v>
      </c>
      <c r="AM29" s="2" t="s">
        <v>1</v>
      </c>
      <c r="AN29" s="3" t="s">
        <v>2</v>
      </c>
      <c r="AO29" s="2" t="s">
        <v>1</v>
      </c>
      <c r="AP29" s="3" t="s">
        <v>2</v>
      </c>
      <c r="AQ29" s="2" t="s">
        <v>1</v>
      </c>
      <c r="AR29" s="3" t="s">
        <v>2</v>
      </c>
      <c r="AS29" s="2" t="s">
        <v>1</v>
      </c>
      <c r="AT29" s="3" t="s">
        <v>2</v>
      </c>
      <c r="AU29" s="2" t="s">
        <v>1</v>
      </c>
      <c r="AV29" s="3" t="s">
        <v>2</v>
      </c>
      <c r="AW29" s="2" t="s">
        <v>1</v>
      </c>
      <c r="AX29" s="3" t="s">
        <v>2</v>
      </c>
      <c r="AY29" s="2" t="s">
        <v>1</v>
      </c>
      <c r="AZ29" s="3" t="s">
        <v>2</v>
      </c>
      <c r="BA29" s="2" t="s">
        <v>1</v>
      </c>
      <c r="BB29" s="3" t="s">
        <v>2</v>
      </c>
    </row>
    <row r="30" spans="2:54" ht="5.25" customHeight="1" thickBot="1" x14ac:dyDescent="0.3"/>
    <row r="31" spans="2:54" x14ac:dyDescent="0.25">
      <c r="B31" s="9" t="s">
        <v>3</v>
      </c>
      <c r="C31" s="35">
        <v>-8.9200201991124217E-4</v>
      </c>
      <c r="D31" s="36">
        <v>-2.1192206628575646E-3</v>
      </c>
      <c r="E31" s="35">
        <v>1.2125499872130963E-3</v>
      </c>
      <c r="F31" s="36">
        <v>2.8807793371426211E-3</v>
      </c>
      <c r="G31" s="35">
        <v>0</v>
      </c>
      <c r="H31" s="36">
        <v>0</v>
      </c>
      <c r="I31" s="35">
        <v>0</v>
      </c>
      <c r="J31" s="36">
        <v>0</v>
      </c>
      <c r="K31" s="35">
        <v>-6.4109593460337511E-4</v>
      </c>
      <c r="L31" s="36">
        <v>-1.5231173485691979E-3</v>
      </c>
      <c r="M31" s="35">
        <v>2.6063641777404056E-3</v>
      </c>
      <c r="N31" s="36">
        <v>6.1922066285778335E-3</v>
      </c>
      <c r="O31" s="35">
        <v>-4.710916184864633E-4</v>
      </c>
      <c r="P31" s="36">
        <v>-1.1192206628578933E-3</v>
      </c>
      <c r="Q31" s="35">
        <v>0</v>
      </c>
      <c r="R31" s="36">
        <v>0</v>
      </c>
      <c r="S31" s="35">
        <v>0</v>
      </c>
      <c r="T31" s="36">
        <v>0</v>
      </c>
      <c r="U31" s="35">
        <v>0</v>
      </c>
      <c r="V31" s="36">
        <v>0</v>
      </c>
      <c r="W31" s="35">
        <v>-2.7036675024016965E-4</v>
      </c>
      <c r="X31" s="36">
        <v>-6.4233801142683355E-4</v>
      </c>
      <c r="Y31" s="35">
        <v>0</v>
      </c>
      <c r="Z31" s="36">
        <v>0</v>
      </c>
      <c r="AA31" s="35">
        <v>7.9163958578809535E-4</v>
      </c>
      <c r="AB31" s="36">
        <v>1.8807793371420347E-3</v>
      </c>
      <c r="AC31" s="35">
        <v>-2.4752811914875439E-3</v>
      </c>
      <c r="AD31" s="36">
        <v>-5.8807793371420921E-3</v>
      </c>
      <c r="AE31" s="35">
        <v>4.2091040142488989E-4</v>
      </c>
      <c r="AF31" s="36">
        <v>1.0000000000001286E-3</v>
      </c>
      <c r="AG31" s="35">
        <v>1.8043824375936213E-2</v>
      </c>
      <c r="AH31" s="36">
        <v>4.2868563748612407E-2</v>
      </c>
      <c r="AI31" s="35">
        <v>0</v>
      </c>
      <c r="AJ31" s="36">
        <v>0</v>
      </c>
      <c r="AK31" s="35">
        <v>4.2091040142500091E-4</v>
      </c>
      <c r="AL31" s="36">
        <v>1.0000000000001327E-3</v>
      </c>
      <c r="AM31" s="35">
        <v>0</v>
      </c>
      <c r="AN31" s="36">
        <v>0</v>
      </c>
      <c r="AO31" s="35">
        <v>0</v>
      </c>
      <c r="AP31" s="36">
        <v>0</v>
      </c>
      <c r="AQ31" s="35">
        <v>0</v>
      </c>
      <c r="AR31" s="36">
        <v>0</v>
      </c>
      <c r="AS31" s="35">
        <v>-4.7109161848668535E-4</v>
      </c>
      <c r="AT31" s="36">
        <v>-1.1192206628578977E-3</v>
      </c>
      <c r="AU31" s="35">
        <v>4.2091040142500091E-4</v>
      </c>
      <c r="AV31" s="36">
        <v>1.0000000000001258E-3</v>
      </c>
      <c r="AW31" s="35">
        <v>0</v>
      </c>
      <c r="AX31" s="36">
        <v>0</v>
      </c>
      <c r="AY31" s="35">
        <v>-2.163444279469573E-3</v>
      </c>
      <c r="AZ31" s="36">
        <v>-4.9559276985826975E-3</v>
      </c>
      <c r="BA31" s="35">
        <v>2.3461085889790123E-2</v>
      </c>
      <c r="BB31" s="36">
        <v>5.6000000000000001E-2</v>
      </c>
    </row>
    <row r="32" spans="2:54" x14ac:dyDescent="0.25">
      <c r="B32" s="10" t="s">
        <v>4</v>
      </c>
      <c r="C32" s="37">
        <v>1.5164236097309214E-4</v>
      </c>
      <c r="D32" s="38">
        <v>2.8594435613203841E-4</v>
      </c>
      <c r="E32" s="37">
        <v>4.6622643544114162E-4</v>
      </c>
      <c r="F32" s="38">
        <v>8.7913968787137415E-4</v>
      </c>
      <c r="G32" s="37">
        <v>0</v>
      </c>
      <c r="H32" s="38">
        <v>0</v>
      </c>
      <c r="I32" s="37">
        <v>0</v>
      </c>
      <c r="J32" s="38">
        <v>0</v>
      </c>
      <c r="K32" s="37">
        <v>-2.055095830022502E-4</v>
      </c>
      <c r="L32" s="38">
        <v>-3.8751906138525562E-4</v>
      </c>
      <c r="M32" s="37">
        <v>1.6835470349747528E-3</v>
      </c>
      <c r="N32" s="38">
        <v>3.1745797799821521E-3</v>
      </c>
      <c r="O32" s="37">
        <v>-6.2483045119732239E-4</v>
      </c>
      <c r="P32" s="38">
        <v>-1.178211285506472E-3</v>
      </c>
      <c r="Q32" s="37">
        <v>0</v>
      </c>
      <c r="R32" s="38">
        <v>0</v>
      </c>
      <c r="S32" s="37">
        <v>0</v>
      </c>
      <c r="T32" s="38">
        <v>0</v>
      </c>
      <c r="U32" s="37">
        <v>0</v>
      </c>
      <c r="V32" s="38">
        <v>0</v>
      </c>
      <c r="W32" s="37">
        <v>4.9926483089168805E-4</v>
      </c>
      <c r="X32" s="38">
        <v>9.4143852478010799E-4</v>
      </c>
      <c r="Y32" s="37">
        <v>0</v>
      </c>
      <c r="Z32" s="38">
        <v>0</v>
      </c>
      <c r="AA32" s="37">
        <v>-2.223397733147725E-3</v>
      </c>
      <c r="AB32" s="38">
        <v>-4.1925490288509653E-3</v>
      </c>
      <c r="AC32" s="37">
        <v>1.3220442385955988E-2</v>
      </c>
      <c r="AD32" s="38">
        <v>2.4929121794035638E-2</v>
      </c>
      <c r="AE32" s="37">
        <v>-5.0751039531182762E-4</v>
      </c>
      <c r="AF32" s="38">
        <v>-9.5698676996664941E-4</v>
      </c>
      <c r="AG32" s="37">
        <v>1.6424370719521075E-3</v>
      </c>
      <c r="AH32" s="38">
        <v>3.097060794972125E-3</v>
      </c>
      <c r="AI32" s="37">
        <v>0</v>
      </c>
      <c r="AJ32" s="38">
        <v>0</v>
      </c>
      <c r="AK32" s="37">
        <v>-2.6135880725774996E-4</v>
      </c>
      <c r="AL32" s="38">
        <v>-4.928311283282534E-4</v>
      </c>
      <c r="AM32" s="37">
        <v>-7.6036096012810361E-6</v>
      </c>
      <c r="AN32" s="38">
        <v>-1.4337743344139398E-5</v>
      </c>
      <c r="AO32" s="37">
        <v>0</v>
      </c>
      <c r="AP32" s="38">
        <v>0</v>
      </c>
      <c r="AQ32" s="37">
        <v>0</v>
      </c>
      <c r="AR32" s="38">
        <v>0</v>
      </c>
      <c r="AS32" s="37">
        <v>-9.4509227080985525E-5</v>
      </c>
      <c r="AT32" s="38">
        <v>-1.7821128550635223E-4</v>
      </c>
      <c r="AU32" s="37">
        <v>-5.0751039531182762E-4</v>
      </c>
      <c r="AV32" s="38">
        <v>-9.5698676996664941E-4</v>
      </c>
      <c r="AW32" s="37">
        <v>0</v>
      </c>
      <c r="AX32" s="38">
        <v>0</v>
      </c>
      <c r="AY32" s="37">
        <v>-9.2123140232791556E-4</v>
      </c>
      <c r="AZ32" s="38">
        <v>-1.5795694390434052E-3</v>
      </c>
      <c r="BA32" s="37">
        <v>2.9497778584209877E-2</v>
      </c>
      <c r="BB32" s="38">
        <v>5.6000000000000022E-2</v>
      </c>
    </row>
    <row r="33" spans="2:54" x14ac:dyDescent="0.25">
      <c r="B33" s="10" t="s">
        <v>5</v>
      </c>
      <c r="C33" s="37">
        <v>2.5083612040135428E-3</v>
      </c>
      <c r="D33" s="38">
        <v>3.0000000000001891E-3</v>
      </c>
      <c r="E33" s="37">
        <v>0</v>
      </c>
      <c r="F33" s="38">
        <v>0</v>
      </c>
      <c r="G33" s="37">
        <v>0</v>
      </c>
      <c r="H33" s="38">
        <v>0</v>
      </c>
      <c r="I33" s="37">
        <v>0</v>
      </c>
      <c r="J33" s="38">
        <v>0</v>
      </c>
      <c r="K33" s="37">
        <v>0</v>
      </c>
      <c r="L33" s="38">
        <v>0</v>
      </c>
      <c r="M33" s="37">
        <v>-1.6722408026754731E-3</v>
      </c>
      <c r="N33" s="38">
        <v>-1.9999999999998201E-3</v>
      </c>
      <c r="O33" s="37">
        <v>0</v>
      </c>
      <c r="P33" s="38">
        <v>0</v>
      </c>
      <c r="Q33" s="37">
        <v>0</v>
      </c>
      <c r="R33" s="38">
        <v>0</v>
      </c>
      <c r="S33" s="37">
        <v>0</v>
      </c>
      <c r="T33" s="38">
        <v>0</v>
      </c>
      <c r="U33" s="37">
        <v>0</v>
      </c>
      <c r="V33" s="38">
        <v>0</v>
      </c>
      <c r="W33" s="37">
        <v>1.6722408026754731E-3</v>
      </c>
      <c r="X33" s="38">
        <v>1.9999999999998201E-3</v>
      </c>
      <c r="Y33" s="37">
        <v>0</v>
      </c>
      <c r="Z33" s="38">
        <v>0</v>
      </c>
      <c r="AA33" s="37">
        <v>-1.6722408026754731E-3</v>
      </c>
      <c r="AB33" s="38">
        <v>-1.9999999999998201E-3</v>
      </c>
      <c r="AC33" s="37">
        <v>2.5083612040130987E-3</v>
      </c>
      <c r="AD33" s="38">
        <v>2.9999999999997299E-3</v>
      </c>
      <c r="AE33" s="37">
        <v>-2.5083612040130987E-3</v>
      </c>
      <c r="AF33" s="38">
        <v>-2.9999999999997299E-3</v>
      </c>
      <c r="AG33" s="37">
        <v>-4.7658862876254426E-2</v>
      </c>
      <c r="AH33" s="38">
        <v>-5.7000000000000384E-2</v>
      </c>
      <c r="AI33" s="37">
        <v>0</v>
      </c>
      <c r="AJ33" s="38">
        <v>0</v>
      </c>
      <c r="AK33" s="37">
        <v>3.3444816053511683E-3</v>
      </c>
      <c r="AL33" s="38">
        <v>4.0000000000001007E-3</v>
      </c>
      <c r="AM33" s="37">
        <v>0</v>
      </c>
      <c r="AN33" s="38">
        <v>0</v>
      </c>
      <c r="AO33" s="37">
        <v>0</v>
      </c>
      <c r="AP33" s="38">
        <v>0</v>
      </c>
      <c r="AQ33" s="37">
        <v>0</v>
      </c>
      <c r="AR33" s="38">
        <v>0</v>
      </c>
      <c r="AS33" s="37">
        <v>-8.3612040133762555E-4</v>
      </c>
      <c r="AT33" s="38">
        <v>-9.9999999999991068E-4</v>
      </c>
      <c r="AU33" s="37">
        <v>-1.6722408026756952E-3</v>
      </c>
      <c r="AV33" s="38">
        <v>-2.0000000000000434E-3</v>
      </c>
      <c r="AW33" s="37">
        <v>0</v>
      </c>
      <c r="AX33" s="38">
        <v>0</v>
      </c>
      <c r="AY33" s="37">
        <v>1.1705685618728978E-2</v>
      </c>
      <c r="AZ33" s="38">
        <v>1.3999999999999874E-2</v>
      </c>
      <c r="BA33" s="37">
        <v>4.7658862876254204E-2</v>
      </c>
      <c r="BB33" s="38">
        <v>5.6999999999999863E-2</v>
      </c>
    </row>
    <row r="34" spans="2:54" x14ac:dyDescent="0.25">
      <c r="B34" s="10" t="s">
        <v>6</v>
      </c>
      <c r="C34" s="37">
        <v>-1.170463117504128E-3</v>
      </c>
      <c r="D34" s="38">
        <v>-2.5457430684379312E-3</v>
      </c>
      <c r="E34" s="37">
        <v>2.2988634085182591E-3</v>
      </c>
      <c r="F34" s="38">
        <v>4.9999999999999533E-3</v>
      </c>
      <c r="G34" s="37">
        <v>0</v>
      </c>
      <c r="H34" s="38">
        <v>0</v>
      </c>
      <c r="I34" s="37">
        <v>0</v>
      </c>
      <c r="J34" s="38">
        <v>0</v>
      </c>
      <c r="K34" s="37">
        <v>-2.8420321407803817E-3</v>
      </c>
      <c r="L34" s="38">
        <v>-6.1813853973432713E-3</v>
      </c>
      <c r="M34" s="37">
        <v>-1.838361124393284E-3</v>
      </c>
      <c r="N34" s="38">
        <v>-3.9984131235928349E-3</v>
      </c>
      <c r="O34" s="37">
        <v>-1.2545887704840109E-4</v>
      </c>
      <c r="P34" s="38">
        <v>-2.7287153421887058E-4</v>
      </c>
      <c r="Q34" s="37">
        <v>0</v>
      </c>
      <c r="R34" s="38">
        <v>0</v>
      </c>
      <c r="S34" s="37">
        <v>0</v>
      </c>
      <c r="T34" s="38">
        <v>0</v>
      </c>
      <c r="U34" s="37">
        <v>0</v>
      </c>
      <c r="V34" s="38">
        <v>0</v>
      </c>
      <c r="W34" s="37">
        <v>-2.3822594590768853E-3</v>
      </c>
      <c r="X34" s="38">
        <v>-5.1813853973437015E-3</v>
      </c>
      <c r="Y34" s="37">
        <v>0</v>
      </c>
      <c r="Z34" s="38">
        <v>0</v>
      </c>
      <c r="AA34" s="37">
        <v>-7.4818217843064527E-3</v>
      </c>
      <c r="AB34" s="38">
        <v>-1.6272871534218303E-2</v>
      </c>
      <c r="AC34" s="37">
        <v>5.6427310574920231E-3</v>
      </c>
      <c r="AD34" s="38">
        <v>1.2272871534218445E-2</v>
      </c>
      <c r="AE34" s="37">
        <v>4.5977268170349639E-4</v>
      </c>
      <c r="AF34" s="38">
        <v>9.9999999999983435E-4</v>
      </c>
      <c r="AG34" s="37">
        <v>-2.8787336363789162E-4</v>
      </c>
      <c r="AH34" s="38">
        <v>-6.261210704629136E-4</v>
      </c>
      <c r="AI34" s="37">
        <v>0</v>
      </c>
      <c r="AJ34" s="38">
        <v>0</v>
      </c>
      <c r="AK34" s="37">
        <v>-9.1954536340721482E-4</v>
      </c>
      <c r="AL34" s="38">
        <v>-1.9999999999999324E-3</v>
      </c>
      <c r="AM34" s="37">
        <v>0</v>
      </c>
      <c r="AN34" s="38">
        <v>0</v>
      </c>
      <c r="AO34" s="37">
        <v>0</v>
      </c>
      <c r="AP34" s="38">
        <v>0</v>
      </c>
      <c r="AQ34" s="37">
        <v>0</v>
      </c>
      <c r="AR34" s="38">
        <v>0</v>
      </c>
      <c r="AS34" s="37">
        <v>-1.2545887704840109E-4</v>
      </c>
      <c r="AT34" s="38">
        <v>-2.7287153421886798E-4</v>
      </c>
      <c r="AU34" s="37">
        <v>0</v>
      </c>
      <c r="AV34" s="38">
        <v>0</v>
      </c>
      <c r="AW34" s="37">
        <v>4.5977268170371843E-4</v>
      </c>
      <c r="AX34" s="38">
        <v>1.0000000000000946E-3</v>
      </c>
      <c r="AY34" s="37">
        <v>3.2724855611607651E-2</v>
      </c>
      <c r="AZ34" s="38">
        <v>7.126921832034519E-2</v>
      </c>
      <c r="BA34" s="37">
        <v>2.5702226261299144E-2</v>
      </c>
      <c r="BB34" s="38">
        <v>5.5999999999999939E-2</v>
      </c>
    </row>
    <row r="35" spans="2:54" x14ac:dyDescent="0.25">
      <c r="B35" s="10" t="s">
        <v>7</v>
      </c>
      <c r="C35" s="37">
        <v>-5.0089719280566047E-4</v>
      </c>
      <c r="D35" s="38">
        <v>-9.1286624551551625E-4</v>
      </c>
      <c r="E35" s="37">
        <v>1.7777133528630307E-3</v>
      </c>
      <c r="F35" s="38">
        <v>3.2398155496558721E-3</v>
      </c>
      <c r="G35" s="37">
        <v>0</v>
      </c>
      <c r="H35" s="38">
        <v>0</v>
      </c>
      <c r="I35" s="37">
        <v>0</v>
      </c>
      <c r="J35" s="38">
        <v>0</v>
      </c>
      <c r="K35" s="37">
        <v>-2.5453319020531939E-3</v>
      </c>
      <c r="L35" s="38">
        <v>-4.6387714093648891E-3</v>
      </c>
      <c r="M35" s="37">
        <v>-1.7015798659095749E-3</v>
      </c>
      <c r="N35" s="38">
        <v>-3.1010651406069524E-3</v>
      </c>
      <c r="O35" s="37">
        <v>-4.0881902201195253E-4</v>
      </c>
      <c r="P35" s="38">
        <v>-7.4505725142725091E-4</v>
      </c>
      <c r="Q35" s="37">
        <v>0</v>
      </c>
      <c r="R35" s="38">
        <v>0</v>
      </c>
      <c r="S35" s="37">
        <v>0</v>
      </c>
      <c r="T35" s="38">
        <v>0</v>
      </c>
      <c r="U35" s="37">
        <v>0</v>
      </c>
      <c r="V35" s="38">
        <v>0</v>
      </c>
      <c r="W35" s="37">
        <v>-1.4479155055848736E-3</v>
      </c>
      <c r="X35" s="38">
        <v>-2.6387714093651692E-3</v>
      </c>
      <c r="Y35" s="37">
        <v>0</v>
      </c>
      <c r="Z35" s="38">
        <v>0</v>
      </c>
      <c r="AA35" s="37">
        <v>-6.5918030454018561E-3</v>
      </c>
      <c r="AB35" s="38">
        <v>-1.2013312479409467E-2</v>
      </c>
      <c r="AC35" s="37">
        <v>8.1375490512493043E-3</v>
      </c>
      <c r="AD35" s="38">
        <v>1.483037628640496E-2</v>
      </c>
      <c r="AE35" s="37">
        <v>1.560508465259236E-5</v>
      </c>
      <c r="AF35" s="38">
        <v>2.8439678325977748E-5</v>
      </c>
      <c r="AG35" s="37">
        <v>-1.2421351990337337E-2</v>
      </c>
      <c r="AH35" s="38">
        <v>-2.2637445604620492E-2</v>
      </c>
      <c r="AI35" s="37">
        <v>0</v>
      </c>
      <c r="AJ35" s="38">
        <v>0</v>
      </c>
      <c r="AK35" s="37">
        <v>-1.4453674169921937E-3</v>
      </c>
      <c r="AL35" s="38">
        <v>-2.6341276139911531E-3</v>
      </c>
      <c r="AM35" s="37">
        <v>0</v>
      </c>
      <c r="AN35" s="38">
        <v>0</v>
      </c>
      <c r="AO35" s="37">
        <v>0</v>
      </c>
      <c r="AP35" s="38">
        <v>0</v>
      </c>
      <c r="AQ35" s="37">
        <v>0</v>
      </c>
      <c r="AR35" s="38">
        <v>0</v>
      </c>
      <c r="AS35" s="37">
        <v>1.3988917622220765E-4</v>
      </c>
      <c r="AT35" s="38">
        <v>2.5494274857260427E-4</v>
      </c>
      <c r="AU35" s="37">
        <v>-2.0075717771050883E-4</v>
      </c>
      <c r="AV35" s="38">
        <v>-3.6587238600866573E-4</v>
      </c>
      <c r="AW35" s="37">
        <v>0</v>
      </c>
      <c r="AX35" s="38">
        <v>0</v>
      </c>
      <c r="AY35" s="37">
        <v>3.1428136536134854E-2</v>
      </c>
      <c r="AZ35" s="38">
        <v>5.7275272639124748E-2</v>
      </c>
      <c r="BA35" s="37">
        <v>3.1277960045974273E-2</v>
      </c>
      <c r="BB35" s="38">
        <v>5.6999999999999905E-2</v>
      </c>
    </row>
    <row r="36" spans="2:54" x14ac:dyDescent="0.25">
      <c r="B36" s="10" t="s">
        <v>8</v>
      </c>
      <c r="C36" s="37">
        <v>1.6326530612242873E-3</v>
      </c>
      <c r="D36" s="38">
        <v>1.999999999999876E-3</v>
      </c>
      <c r="E36" s="37">
        <v>0</v>
      </c>
      <c r="F36" s="38">
        <v>0</v>
      </c>
      <c r="G36" s="37">
        <v>0</v>
      </c>
      <c r="H36" s="38">
        <v>0</v>
      </c>
      <c r="I36" s="37">
        <v>0</v>
      </c>
      <c r="J36" s="38">
        <v>0</v>
      </c>
      <c r="K36" s="37">
        <v>-8.1632653061203264E-4</v>
      </c>
      <c r="L36" s="38">
        <v>-9.99999999999938E-4</v>
      </c>
      <c r="M36" s="37">
        <v>-8.1632653061225469E-4</v>
      </c>
      <c r="N36" s="38">
        <v>-9.99999999999938E-4</v>
      </c>
      <c r="O36" s="37">
        <v>0</v>
      </c>
      <c r="P36" s="38">
        <v>0</v>
      </c>
      <c r="Q36" s="37">
        <v>0</v>
      </c>
      <c r="R36" s="38">
        <v>0</v>
      </c>
      <c r="S36" s="37">
        <v>0</v>
      </c>
      <c r="T36" s="38">
        <v>0</v>
      </c>
      <c r="U36" s="37">
        <v>0</v>
      </c>
      <c r="V36" s="38">
        <v>0</v>
      </c>
      <c r="W36" s="37">
        <v>1.6326530612242873E-3</v>
      </c>
      <c r="X36" s="38">
        <v>1.999999999999876E-3</v>
      </c>
      <c r="Y36" s="37">
        <v>-8.1632653061203264E-4</v>
      </c>
      <c r="Z36" s="38">
        <v>-9.99999999999938E-4</v>
      </c>
      <c r="AA36" s="37">
        <v>-4.0816326530612734E-3</v>
      </c>
      <c r="AB36" s="38">
        <v>-4.9999999999999611E-3</v>
      </c>
      <c r="AC36" s="37">
        <v>3.2653061224490187E-3</v>
      </c>
      <c r="AD36" s="38">
        <v>4.0000000000000226E-3</v>
      </c>
      <c r="AE36" s="37">
        <v>-2.4489795918367641E-3</v>
      </c>
      <c r="AF36" s="38">
        <v>-3.0000000000000842E-3</v>
      </c>
      <c r="AG36" s="37">
        <v>-4.5714285714285818E-2</v>
      </c>
      <c r="AH36" s="38">
        <v>-5.6000000000000043E-2</v>
      </c>
      <c r="AI36" s="37">
        <v>0</v>
      </c>
      <c r="AJ36" s="38">
        <v>0</v>
      </c>
      <c r="AK36" s="37">
        <v>4.0816326530614955E-3</v>
      </c>
      <c r="AL36" s="38">
        <v>5.0000000000002334E-3</v>
      </c>
      <c r="AM36" s="37">
        <v>0</v>
      </c>
      <c r="AN36" s="38">
        <v>0</v>
      </c>
      <c r="AO36" s="37">
        <v>0</v>
      </c>
      <c r="AP36" s="38">
        <v>0</v>
      </c>
      <c r="AQ36" s="37">
        <v>0</v>
      </c>
      <c r="AR36" s="38">
        <v>0</v>
      </c>
      <c r="AS36" s="37">
        <v>-8.1632653061247673E-4</v>
      </c>
      <c r="AT36" s="38">
        <v>-1.0000000000002091E-3</v>
      </c>
      <c r="AU36" s="37">
        <v>-8.1632653061214366E-4</v>
      </c>
      <c r="AV36" s="38">
        <v>-9.999999999999315E-4</v>
      </c>
      <c r="AW36" s="37">
        <v>0</v>
      </c>
      <c r="AX36" s="38">
        <v>0</v>
      </c>
      <c r="AY36" s="37">
        <v>2.4489795918367419E-2</v>
      </c>
      <c r="AZ36" s="38">
        <v>3.0000000000000179E-2</v>
      </c>
      <c r="BA36" s="37">
        <v>4.5714285714285485E-2</v>
      </c>
      <c r="BB36" s="38">
        <v>5.5999999999999696E-2</v>
      </c>
    </row>
    <row r="37" spans="2:54" x14ac:dyDescent="0.25">
      <c r="B37" s="10" t="s">
        <v>9</v>
      </c>
      <c r="C37" s="37">
        <v>-1.1259106943106723E-3</v>
      </c>
      <c r="D37" s="38">
        <v>-2.1828513844138892E-3</v>
      </c>
      <c r="E37" s="37">
        <v>2.5125521828057717E-3</v>
      </c>
      <c r="F37" s="38">
        <v>4.87119274944596E-3</v>
      </c>
      <c r="G37" s="37">
        <v>0</v>
      </c>
      <c r="H37" s="38">
        <v>0</v>
      </c>
      <c r="I37" s="37">
        <v>0</v>
      </c>
      <c r="J37" s="38">
        <v>0</v>
      </c>
      <c r="K37" s="37">
        <v>9.6564647583785579E-4</v>
      </c>
      <c r="L37" s="38">
        <v>1.8721402659096359E-3</v>
      </c>
      <c r="M37" s="37">
        <v>1.984175181556358E-3</v>
      </c>
      <c r="N37" s="38">
        <v>3.8468055804655871E-3</v>
      </c>
      <c r="O37" s="37">
        <v>-7.2183269749448442E-5</v>
      </c>
      <c r="P37" s="38">
        <v>-1.3994480299421574E-4</v>
      </c>
      <c r="Q37" s="37">
        <v>0</v>
      </c>
      <c r="R37" s="38">
        <v>0</v>
      </c>
      <c r="S37" s="37">
        <v>0</v>
      </c>
      <c r="T37" s="38">
        <v>0</v>
      </c>
      <c r="U37" s="37">
        <v>0</v>
      </c>
      <c r="V37" s="38">
        <v>0</v>
      </c>
      <c r="W37" s="37">
        <v>-2.3337534196614662E-3</v>
      </c>
      <c r="X37" s="38">
        <v>-4.5245479137291655E-3</v>
      </c>
      <c r="Y37" s="37">
        <v>0</v>
      </c>
      <c r="Z37" s="38">
        <v>0</v>
      </c>
      <c r="AA37" s="37">
        <v>-1.6424456380894625E-2</v>
      </c>
      <c r="AB37" s="38">
        <v>-3.1842798483438378E-2</v>
      </c>
      <c r="AC37" s="37">
        <v>2.5006442675608254E-2</v>
      </c>
      <c r="AD37" s="38">
        <v>4.8481063631018728E-2</v>
      </c>
      <c r="AE37" s="37">
        <v>1.6151944090414538E-4</v>
      </c>
      <c r="AF37" s="38">
        <v>3.1314467210351304E-4</v>
      </c>
      <c r="AG37" s="37">
        <v>-6.8142434874876034E-3</v>
      </c>
      <c r="AH37" s="38">
        <v>-1.3211066299981603E-2</v>
      </c>
      <c r="AI37" s="37">
        <v>0</v>
      </c>
      <c r="AJ37" s="38">
        <v>0</v>
      </c>
      <c r="AK37" s="37">
        <v>-3.0947888684038638E-3</v>
      </c>
      <c r="AL37" s="38">
        <v>-6.0000000000001025E-3</v>
      </c>
      <c r="AM37" s="37">
        <v>-9.7426643553188974E-4</v>
      </c>
      <c r="AN37" s="38">
        <v>-1.8888521517160944E-3</v>
      </c>
      <c r="AO37" s="37">
        <v>0</v>
      </c>
      <c r="AP37" s="38">
        <v>0</v>
      </c>
      <c r="AQ37" s="37">
        <v>0</v>
      </c>
      <c r="AR37" s="38">
        <v>0</v>
      </c>
      <c r="AS37" s="37">
        <v>0</v>
      </c>
      <c r="AT37" s="38">
        <v>0</v>
      </c>
      <c r="AU37" s="37">
        <v>1.2708721725884775E-4</v>
      </c>
      <c r="AV37" s="38">
        <v>2.4638944237445615E-4</v>
      </c>
      <c r="AW37" s="37">
        <v>5.1579814473379226E-4</v>
      </c>
      <c r="AX37" s="38">
        <v>9.9999999999995925E-4</v>
      </c>
      <c r="AY37" s="37">
        <v>2.6136194300276916E-3</v>
      </c>
      <c r="AZ37" s="38">
        <v>5.0671361591959896E-3</v>
      </c>
      <c r="BA37" s="37">
        <v>2.8884696105101471E-2</v>
      </c>
      <c r="BB37" s="38">
        <v>5.6000000000000147E-2</v>
      </c>
    </row>
    <row r="38" spans="2:54" x14ac:dyDescent="0.25">
      <c r="B38" s="10" t="s">
        <v>10</v>
      </c>
      <c r="C38" s="37">
        <v>0</v>
      </c>
      <c r="D38" s="38">
        <v>0</v>
      </c>
      <c r="E38" s="37">
        <v>0</v>
      </c>
      <c r="F38" s="38">
        <v>0</v>
      </c>
      <c r="G38" s="37">
        <v>0</v>
      </c>
      <c r="H38" s="38">
        <v>0</v>
      </c>
      <c r="I38" s="37">
        <v>0</v>
      </c>
      <c r="J38" s="38">
        <v>0</v>
      </c>
      <c r="K38" s="37">
        <v>0</v>
      </c>
      <c r="L38" s="38">
        <v>0</v>
      </c>
      <c r="M38" s="37">
        <v>0</v>
      </c>
      <c r="N38" s="38">
        <v>0</v>
      </c>
      <c r="O38" s="37">
        <v>0</v>
      </c>
      <c r="P38" s="38">
        <v>0</v>
      </c>
      <c r="Q38" s="37">
        <v>0</v>
      </c>
      <c r="R38" s="38">
        <v>0</v>
      </c>
      <c r="S38" s="37">
        <v>0</v>
      </c>
      <c r="T38" s="38">
        <v>0</v>
      </c>
      <c r="U38" s="37">
        <v>0</v>
      </c>
      <c r="V38" s="38">
        <v>0</v>
      </c>
      <c r="W38" s="37">
        <v>0</v>
      </c>
      <c r="X38" s="38">
        <v>0</v>
      </c>
      <c r="Y38" s="37">
        <v>0</v>
      </c>
      <c r="Z38" s="38">
        <v>0</v>
      </c>
      <c r="AA38" s="37">
        <v>0</v>
      </c>
      <c r="AB38" s="38">
        <v>0</v>
      </c>
      <c r="AC38" s="37">
        <v>0</v>
      </c>
      <c r="AD38" s="38">
        <v>0</v>
      </c>
      <c r="AE38" s="37">
        <v>0</v>
      </c>
      <c r="AF38" s="38">
        <v>0</v>
      </c>
      <c r="AG38" s="37">
        <v>0</v>
      </c>
      <c r="AH38" s="38">
        <v>0</v>
      </c>
      <c r="AI38" s="37">
        <v>0</v>
      </c>
      <c r="AJ38" s="38">
        <v>0</v>
      </c>
      <c r="AK38" s="37">
        <v>0</v>
      </c>
      <c r="AL38" s="38">
        <v>0</v>
      </c>
      <c r="AM38" s="37">
        <v>0</v>
      </c>
      <c r="AN38" s="38">
        <v>0</v>
      </c>
      <c r="AO38" s="37">
        <v>0</v>
      </c>
      <c r="AP38" s="38">
        <v>0</v>
      </c>
      <c r="AQ38" s="37">
        <v>0</v>
      </c>
      <c r="AR38" s="38">
        <v>0</v>
      </c>
      <c r="AS38" s="37">
        <v>0</v>
      </c>
      <c r="AT38" s="38">
        <v>0</v>
      </c>
      <c r="AU38" s="37">
        <v>0</v>
      </c>
      <c r="AV38" s="38">
        <v>0</v>
      </c>
      <c r="AW38" s="37">
        <v>0</v>
      </c>
      <c r="AX38" s="38">
        <v>0</v>
      </c>
      <c r="AY38" s="37">
        <v>0</v>
      </c>
      <c r="AZ38" s="38">
        <v>0</v>
      </c>
      <c r="BA38" s="37">
        <v>0</v>
      </c>
      <c r="BB38" s="38">
        <v>0</v>
      </c>
    </row>
    <row r="39" spans="2:54" x14ac:dyDescent="0.25">
      <c r="B39" s="10" t="s">
        <v>11</v>
      </c>
      <c r="C39" s="37">
        <v>-2.3924732197688758E-4</v>
      </c>
      <c r="D39" s="38">
        <v>-4.4065679983308625E-4</v>
      </c>
      <c r="E39" s="37">
        <v>-2.5422225695460599E-3</v>
      </c>
      <c r="F39" s="38">
        <v>-4.6823832873150312E-3</v>
      </c>
      <c r="G39" s="37">
        <v>0</v>
      </c>
      <c r="H39" s="38">
        <v>0</v>
      </c>
      <c r="I39" s="37">
        <v>0</v>
      </c>
      <c r="J39" s="38">
        <v>0</v>
      </c>
      <c r="K39" s="37">
        <v>-8.68673232262962E-3</v>
      </c>
      <c r="L39" s="38">
        <v>-1.5999625971428039E-2</v>
      </c>
      <c r="M39" s="37">
        <v>-4.5539360620857616E-3</v>
      </c>
      <c r="N39" s="38">
        <v>-8.3876503827982896E-3</v>
      </c>
      <c r="O39" s="37">
        <v>1.6025132195350733E-2</v>
      </c>
      <c r="P39" s="38">
        <v>2.9515830780277655E-2</v>
      </c>
      <c r="Q39" s="37">
        <v>0</v>
      </c>
      <c r="R39" s="38">
        <v>0</v>
      </c>
      <c r="S39" s="37">
        <v>0</v>
      </c>
      <c r="T39" s="38">
        <v>0</v>
      </c>
      <c r="U39" s="37">
        <v>0</v>
      </c>
      <c r="V39" s="38">
        <v>0</v>
      </c>
      <c r="W39" s="37">
        <v>4.196760462032989E-3</v>
      </c>
      <c r="X39" s="38">
        <v>7.729787817829098E-3</v>
      </c>
      <c r="Y39" s="37">
        <v>-1.157885274238879E-5</v>
      </c>
      <c r="Z39" s="38">
        <v>-2.1326467326832077E-5</v>
      </c>
      <c r="AA39" s="37">
        <v>1.3785314513342417E-2</v>
      </c>
      <c r="AB39" s="38">
        <v>2.5390430822577748E-2</v>
      </c>
      <c r="AC39" s="37">
        <v>7.7643326888570119E-3</v>
      </c>
      <c r="AD39" s="38">
        <v>1.4300707599314982E-2</v>
      </c>
      <c r="AE39" s="37">
        <v>1.5006343439805114E-4</v>
      </c>
      <c r="AF39" s="38">
        <v>2.7639378458836628E-4</v>
      </c>
      <c r="AG39" s="37">
        <v>3.3573354241456244E-4</v>
      </c>
      <c r="AH39" s="38">
        <v>6.1836958998966185E-4</v>
      </c>
      <c r="AI39" s="37">
        <v>0</v>
      </c>
      <c r="AJ39" s="38">
        <v>0</v>
      </c>
      <c r="AK39" s="37">
        <v>-4.6787366073686165E-4</v>
      </c>
      <c r="AL39" s="38">
        <v>-8.6175138080055169E-4</v>
      </c>
      <c r="AM39" s="37">
        <v>0</v>
      </c>
      <c r="AN39" s="38">
        <v>0</v>
      </c>
      <c r="AO39" s="37">
        <v>0</v>
      </c>
      <c r="AP39" s="38">
        <v>0</v>
      </c>
      <c r="AQ39" s="37">
        <v>0</v>
      </c>
      <c r="AR39" s="38">
        <v>0</v>
      </c>
      <c r="AS39" s="37">
        <v>-5.7894263711277816E-5</v>
      </c>
      <c r="AT39" s="38">
        <v>-1.0663233663381344E-4</v>
      </c>
      <c r="AU39" s="37">
        <v>-2.0283266434883984E-4</v>
      </c>
      <c r="AV39" s="38">
        <v>-3.735865966438684E-4</v>
      </c>
      <c r="AW39" s="37">
        <v>0</v>
      </c>
      <c r="AX39" s="38">
        <v>0</v>
      </c>
      <c r="AY39" s="37">
        <v>7.3163167033369891E-3</v>
      </c>
      <c r="AZ39" s="38">
        <v>1.3475531004559366E-2</v>
      </c>
      <c r="BA39" s="37">
        <v>3.0947207345603633E-2</v>
      </c>
      <c r="BB39" s="38">
        <v>5.7000000000000439E-2</v>
      </c>
    </row>
    <row r="40" spans="2:54" x14ac:dyDescent="0.25">
      <c r="B40" s="10" t="s">
        <v>44</v>
      </c>
      <c r="C40" s="37">
        <v>0</v>
      </c>
      <c r="D40" s="38">
        <v>0</v>
      </c>
      <c r="E40" s="37">
        <v>0</v>
      </c>
      <c r="F40" s="38">
        <v>0</v>
      </c>
      <c r="G40" s="37">
        <v>0</v>
      </c>
      <c r="H40" s="38">
        <v>0</v>
      </c>
      <c r="I40" s="37">
        <v>0</v>
      </c>
      <c r="J40" s="38">
        <v>0</v>
      </c>
      <c r="K40" s="37">
        <v>0</v>
      </c>
      <c r="L40" s="38">
        <v>0</v>
      </c>
      <c r="M40" s="37">
        <v>0</v>
      </c>
      <c r="N40" s="38">
        <v>0</v>
      </c>
      <c r="O40" s="37">
        <v>0</v>
      </c>
      <c r="P40" s="38">
        <v>0</v>
      </c>
      <c r="Q40" s="37">
        <v>0</v>
      </c>
      <c r="R40" s="38">
        <v>0</v>
      </c>
      <c r="S40" s="37">
        <v>0</v>
      </c>
      <c r="T40" s="38">
        <v>0</v>
      </c>
      <c r="U40" s="37">
        <v>0</v>
      </c>
      <c r="V40" s="38">
        <v>0</v>
      </c>
      <c r="W40" s="37">
        <v>0</v>
      </c>
      <c r="X40" s="38">
        <v>0</v>
      </c>
      <c r="Y40" s="37">
        <v>0</v>
      </c>
      <c r="Z40" s="38">
        <v>0</v>
      </c>
      <c r="AA40" s="37">
        <v>0</v>
      </c>
      <c r="AB40" s="38">
        <v>0</v>
      </c>
      <c r="AC40" s="37">
        <v>0</v>
      </c>
      <c r="AD40" s="38">
        <v>0</v>
      </c>
      <c r="AE40" s="37">
        <v>0</v>
      </c>
      <c r="AF40" s="38">
        <v>0</v>
      </c>
      <c r="AG40" s="37">
        <v>0</v>
      </c>
      <c r="AH40" s="38">
        <v>0</v>
      </c>
      <c r="AI40" s="37">
        <v>0</v>
      </c>
      <c r="AJ40" s="38">
        <v>0</v>
      </c>
      <c r="AK40" s="37">
        <v>0</v>
      </c>
      <c r="AL40" s="38">
        <v>0</v>
      </c>
      <c r="AM40" s="37">
        <v>0</v>
      </c>
      <c r="AN40" s="38">
        <v>0</v>
      </c>
      <c r="AO40" s="37">
        <v>0</v>
      </c>
      <c r="AP40" s="38">
        <v>0</v>
      </c>
      <c r="AQ40" s="37">
        <v>0</v>
      </c>
      <c r="AR40" s="38">
        <v>0</v>
      </c>
      <c r="AS40" s="37">
        <v>0</v>
      </c>
      <c r="AT40" s="38">
        <v>0</v>
      </c>
      <c r="AU40" s="37">
        <v>0</v>
      </c>
      <c r="AV40" s="38">
        <v>0</v>
      </c>
      <c r="AW40" s="37">
        <v>0</v>
      </c>
      <c r="AX40" s="38">
        <v>0</v>
      </c>
      <c r="AY40" s="37">
        <v>3.0089871637445365E-2</v>
      </c>
      <c r="AZ40" s="38">
        <v>7.9629350141263419E-2</v>
      </c>
      <c r="BA40" s="37">
        <v>2.1160951441995701E-2</v>
      </c>
      <c r="BB40" s="38">
        <v>5.5999999999999647E-2</v>
      </c>
    </row>
    <row r="41" spans="2:54" x14ac:dyDescent="0.25">
      <c r="B41" s="10" t="s">
        <v>45</v>
      </c>
      <c r="C41" s="37">
        <v>-1.5808033943571775E-3</v>
      </c>
      <c r="D41" s="38">
        <v>-3.4562208329813396E-3</v>
      </c>
      <c r="E41" s="37">
        <v>3.0442447901357639E-3</v>
      </c>
      <c r="F41" s="38">
        <v>6.6558449342403476E-3</v>
      </c>
      <c r="G41" s="37">
        <v>0</v>
      </c>
      <c r="H41" s="38">
        <v>0</v>
      </c>
      <c r="I41" s="37">
        <v>0</v>
      </c>
      <c r="J41" s="38">
        <v>0</v>
      </c>
      <c r="K41" s="37">
        <v>-4.34386744898696E-3</v>
      </c>
      <c r="L41" s="38">
        <v>-9.4973006931094086E-3</v>
      </c>
      <c r="M41" s="37">
        <v>-3.1009800244289343E-3</v>
      </c>
      <c r="N41" s="38">
        <v>-6.7798891382365957E-3</v>
      </c>
      <c r="O41" s="37">
        <v>-3.684336017817369E-4</v>
      </c>
      <c r="P41" s="38">
        <v>-8.0553210765720029E-4</v>
      </c>
      <c r="Q41" s="37">
        <v>0</v>
      </c>
      <c r="R41" s="38">
        <v>0</v>
      </c>
      <c r="S41" s="37">
        <v>0</v>
      </c>
      <c r="T41" s="38">
        <v>0</v>
      </c>
      <c r="U41" s="37">
        <v>0</v>
      </c>
      <c r="V41" s="38">
        <v>0</v>
      </c>
      <c r="W41" s="37">
        <v>-3.3266670797660325E-3</v>
      </c>
      <c r="X41" s="38">
        <v>-7.2733245048198104E-3</v>
      </c>
      <c r="Y41" s="37">
        <v>0</v>
      </c>
      <c r="Z41" s="38">
        <v>0</v>
      </c>
      <c r="AA41" s="37">
        <v>-7.835788814242628E-3</v>
      </c>
      <c r="AB41" s="38">
        <v>-1.7131932180370478E-2</v>
      </c>
      <c r="AC41" s="37">
        <v>7.1163391912086871E-3</v>
      </c>
      <c r="AD41" s="38">
        <v>1.5558949237465418E-2</v>
      </c>
      <c r="AE41" s="37">
        <v>1.0262373110401235E-3</v>
      </c>
      <c r="AF41" s="38">
        <v>2.2437342851491272E-3</v>
      </c>
      <c r="AG41" s="37">
        <v>-5.1758930340829457E-3</v>
      </c>
      <c r="AH41" s="38">
        <v>-1.1316416321938808E-2</v>
      </c>
      <c r="AI41" s="37">
        <v>0</v>
      </c>
      <c r="AJ41" s="38">
        <v>0</v>
      </c>
      <c r="AK41" s="37">
        <v>1.5989763612234142E-4</v>
      </c>
      <c r="AL41" s="38">
        <v>3.4959536592812229E-4</v>
      </c>
      <c r="AM41" s="37">
        <v>0</v>
      </c>
      <c r="AN41" s="38">
        <v>0</v>
      </c>
      <c r="AO41" s="37">
        <v>0</v>
      </c>
      <c r="AP41" s="38">
        <v>0</v>
      </c>
      <c r="AQ41" s="37">
        <v>0</v>
      </c>
      <c r="AR41" s="38">
        <v>0</v>
      </c>
      <c r="AS41" s="37">
        <v>8.894556197802661E-5</v>
      </c>
      <c r="AT41" s="38">
        <v>1.9446789234320305E-4</v>
      </c>
      <c r="AU41" s="37">
        <v>5.7522733012482785E-4</v>
      </c>
      <c r="AV41" s="38">
        <v>1.2576596742988264E-3</v>
      </c>
      <c r="AW41" s="37">
        <v>3.7743034569825973E-4</v>
      </c>
      <c r="AX41" s="38">
        <v>8.2520231703579749E-4</v>
      </c>
      <c r="AY41" s="37">
        <v>3.0317491202979774E-2</v>
      </c>
      <c r="AZ41" s="38">
        <v>6.2054853034688828E-2</v>
      </c>
      <c r="BA41" s="37">
        <v>2.9424931624225215E-2</v>
      </c>
      <c r="BB41" s="38">
        <v>5.7000000000000155E-2</v>
      </c>
    </row>
    <row r="42" spans="2:54" x14ac:dyDescent="0.25">
      <c r="B42" s="10" t="s">
        <v>12</v>
      </c>
      <c r="C42" s="37">
        <v>-2.1520317783407794E-4</v>
      </c>
      <c r="D42" s="38">
        <v>-4.1452028499796168E-4</v>
      </c>
      <c r="E42" s="37">
        <v>4.9833405390586893E-4</v>
      </c>
      <c r="F42" s="38">
        <v>9.5988161572857337E-4</v>
      </c>
      <c r="G42" s="37">
        <v>0</v>
      </c>
      <c r="H42" s="38">
        <v>0</v>
      </c>
      <c r="I42" s="37">
        <v>0</v>
      </c>
      <c r="J42" s="38">
        <v>0</v>
      </c>
      <c r="K42" s="37">
        <v>8.8603510070988101E-3</v>
      </c>
      <c r="L42" s="38">
        <v>1.7066640286683803E-2</v>
      </c>
      <c r="M42" s="37">
        <v>-1.7602725246288475E-3</v>
      </c>
      <c r="N42" s="38">
        <v>-3.3906035957610992E-3</v>
      </c>
      <c r="O42" s="37">
        <v>-7.9993061453231817E-5</v>
      </c>
      <c r="P42" s="38">
        <v>-1.5408111982901165E-4</v>
      </c>
      <c r="Q42" s="37">
        <v>0</v>
      </c>
      <c r="R42" s="38">
        <v>0</v>
      </c>
      <c r="S42" s="37">
        <v>0</v>
      </c>
      <c r="T42" s="38">
        <v>0</v>
      </c>
      <c r="U42" s="37">
        <v>0</v>
      </c>
      <c r="V42" s="38">
        <v>0</v>
      </c>
      <c r="W42" s="37">
        <v>-2.2271804157358854E-3</v>
      </c>
      <c r="X42" s="38">
        <v>-4.2899527319469818E-3</v>
      </c>
      <c r="Y42" s="37">
        <v>0</v>
      </c>
      <c r="Z42" s="38">
        <v>0</v>
      </c>
      <c r="AA42" s="37">
        <v>6.5578347710011364E-3</v>
      </c>
      <c r="AB42" s="38">
        <v>1.2631577124485729E-2</v>
      </c>
      <c r="AC42" s="37">
        <v>-5.7076585764770371E-3</v>
      </c>
      <c r="AD42" s="38">
        <v>-1.0993983841711633E-2</v>
      </c>
      <c r="AE42" s="37">
        <v>2.1246693692744678E-4</v>
      </c>
      <c r="AF42" s="38">
        <v>4.0924978959074737E-4</v>
      </c>
      <c r="AG42" s="37">
        <v>-5.8485302464368338E-3</v>
      </c>
      <c r="AH42" s="38">
        <v>-1.1265328184149768E-2</v>
      </c>
      <c r="AI42" s="37">
        <v>0</v>
      </c>
      <c r="AJ42" s="38">
        <v>0</v>
      </c>
      <c r="AK42" s="37">
        <v>0</v>
      </c>
      <c r="AL42" s="38">
        <v>0</v>
      </c>
      <c r="AM42" s="37">
        <v>0</v>
      </c>
      <c r="AN42" s="38">
        <v>0</v>
      </c>
      <c r="AO42" s="37">
        <v>0</v>
      </c>
      <c r="AP42" s="38">
        <v>0</v>
      </c>
      <c r="AQ42" s="37">
        <v>0</v>
      </c>
      <c r="AR42" s="38">
        <v>0</v>
      </c>
      <c r="AS42" s="37">
        <v>0</v>
      </c>
      <c r="AT42" s="38">
        <v>0</v>
      </c>
      <c r="AU42" s="37">
        <v>1.2993372140379655E-4</v>
      </c>
      <c r="AV42" s="38">
        <v>2.5027587310387273E-4</v>
      </c>
      <c r="AW42" s="37">
        <v>-6.1234947087329683E-4</v>
      </c>
      <c r="AX42" s="38">
        <v>-1.1794959523343531E-3</v>
      </c>
      <c r="AY42" s="37">
        <v>-3.4597556054631884E-3</v>
      </c>
      <c r="AZ42" s="38">
        <v>-7.0761453751312341E-3</v>
      </c>
      <c r="BA42" s="37">
        <v>2.7954833524239997E-2</v>
      </c>
      <c r="BB42" s="38">
        <v>5.7000000000000349E-2</v>
      </c>
    </row>
    <row r="43" spans="2:54" x14ac:dyDescent="0.25">
      <c r="B43" s="10" t="s">
        <v>13</v>
      </c>
      <c r="C43" s="37">
        <v>-4.7826179447985062E-5</v>
      </c>
      <c r="D43" s="38">
        <v>-8.2688601086931915E-5</v>
      </c>
      <c r="E43" s="37">
        <v>-3.3185058327777073E-3</v>
      </c>
      <c r="F43" s="38">
        <v>-5.7374979180558018E-3</v>
      </c>
      <c r="G43" s="37">
        <v>0</v>
      </c>
      <c r="H43" s="38">
        <v>0</v>
      </c>
      <c r="I43" s="37">
        <v>0</v>
      </c>
      <c r="J43" s="38">
        <v>0</v>
      </c>
      <c r="K43" s="37">
        <v>1.8567592519164178E-3</v>
      </c>
      <c r="L43" s="38">
        <v>3.2102255891725377E-3</v>
      </c>
      <c r="M43" s="37">
        <v>-1.5255341508746412E-3</v>
      </c>
      <c r="N43" s="38">
        <v>-2.6375572187077399E-3</v>
      </c>
      <c r="O43" s="37">
        <v>-1.4667137552130116E-3</v>
      </c>
      <c r="P43" s="38">
        <v>-2.5358602759709085E-3</v>
      </c>
      <c r="Q43" s="37">
        <v>0</v>
      </c>
      <c r="R43" s="38">
        <v>0</v>
      </c>
      <c r="S43" s="37">
        <v>0</v>
      </c>
      <c r="T43" s="38">
        <v>0</v>
      </c>
      <c r="U43" s="37">
        <v>0</v>
      </c>
      <c r="V43" s="38">
        <v>0</v>
      </c>
      <c r="W43" s="37">
        <v>4.2893276117413892E-3</v>
      </c>
      <c r="X43" s="38">
        <v>7.4159906543320008E-3</v>
      </c>
      <c r="Y43" s="37">
        <v>0</v>
      </c>
      <c r="Z43" s="38">
        <v>0</v>
      </c>
      <c r="AA43" s="37">
        <v>-5.6661979641476901E-3</v>
      </c>
      <c r="AB43" s="38">
        <v>-9.7965170654461843E-3</v>
      </c>
      <c r="AC43" s="37">
        <v>5.2608748839253483E-3</v>
      </c>
      <c r="AD43" s="38">
        <v>9.0957377249532845E-3</v>
      </c>
      <c r="AE43" s="37">
        <v>-4.6463716997846571E-4</v>
      </c>
      <c r="AF43" s="38">
        <v>-8.0332985076335948E-4</v>
      </c>
      <c r="AG43" s="37">
        <v>-1.8006678923017105E-2</v>
      </c>
      <c r="AH43" s="38">
        <v>-3.1132469863834372E-2</v>
      </c>
      <c r="AI43" s="37">
        <v>0</v>
      </c>
      <c r="AJ43" s="38">
        <v>0</v>
      </c>
      <c r="AK43" s="37">
        <v>0</v>
      </c>
      <c r="AL43" s="38">
        <v>0</v>
      </c>
      <c r="AM43" s="37">
        <v>0</v>
      </c>
      <c r="AN43" s="38">
        <v>0</v>
      </c>
      <c r="AO43" s="37">
        <v>0</v>
      </c>
      <c r="AP43" s="38">
        <v>0</v>
      </c>
      <c r="AQ43" s="37">
        <v>0</v>
      </c>
      <c r="AR43" s="38">
        <v>0</v>
      </c>
      <c r="AS43" s="37">
        <v>-6.6112494215619932E-5</v>
      </c>
      <c r="AT43" s="38">
        <v>-1.143045445852614E-4</v>
      </c>
      <c r="AU43" s="37">
        <v>3.3896198649019382E-5</v>
      </c>
      <c r="AV43" s="38">
        <v>5.8604498222578072E-5</v>
      </c>
      <c r="AW43" s="37">
        <v>-4.1239372466472801E-5</v>
      </c>
      <c r="AX43" s="38">
        <v>-7.1300406144100825E-5</v>
      </c>
      <c r="AY43" s="37">
        <v>4.5361436182718151E-3</v>
      </c>
      <c r="AZ43" s="38">
        <v>7.5936425479917538E-3</v>
      </c>
      <c r="BA43" s="37">
        <v>3.2579498143937125E-2</v>
      </c>
      <c r="BB43" s="38">
        <v>5.6882808141677323E-2</v>
      </c>
    </row>
    <row r="44" spans="2:54" x14ac:dyDescent="0.25">
      <c r="B44" s="10" t="s">
        <v>14</v>
      </c>
      <c r="C44" s="37">
        <v>5.5858757116600266E-4</v>
      </c>
      <c r="D44" s="38">
        <v>8.706975334558262E-4</v>
      </c>
      <c r="E44" s="37">
        <v>-4.091503649688244E-3</v>
      </c>
      <c r="F44" s="38">
        <v>-6.3776251384758814E-3</v>
      </c>
      <c r="G44" s="37">
        <v>0</v>
      </c>
      <c r="H44" s="38">
        <v>0</v>
      </c>
      <c r="I44" s="37">
        <v>0</v>
      </c>
      <c r="J44" s="38">
        <v>0</v>
      </c>
      <c r="K44" s="37">
        <v>-4.0767080022191537E-3</v>
      </c>
      <c r="L44" s="38">
        <v>-6.3545624453149041E-3</v>
      </c>
      <c r="M44" s="37">
        <v>-1.9639343009492105E-3</v>
      </c>
      <c r="N44" s="38">
        <v>-3.0612796273572097E-3</v>
      </c>
      <c r="O44" s="37">
        <v>2.9934142094889538E-4</v>
      </c>
      <c r="P44" s="38">
        <v>4.6659798809564265E-4</v>
      </c>
      <c r="Q44" s="37">
        <v>0</v>
      </c>
      <c r="R44" s="38">
        <v>0</v>
      </c>
      <c r="S44" s="37">
        <v>0</v>
      </c>
      <c r="T44" s="38">
        <v>0</v>
      </c>
      <c r="U44" s="37">
        <v>0</v>
      </c>
      <c r="V44" s="38">
        <v>0</v>
      </c>
      <c r="W44" s="37">
        <v>4.5172116063669776E-3</v>
      </c>
      <c r="X44" s="38">
        <v>7.0411967734100561E-3</v>
      </c>
      <c r="Y44" s="37">
        <v>-8.9074886178153179E-7</v>
      </c>
      <c r="Z44" s="38">
        <v>-1.3884534438707297E-6</v>
      </c>
      <c r="AA44" s="37">
        <v>-2.1283916198526764E-3</v>
      </c>
      <c r="AB44" s="38">
        <v>-3.3176272249758072E-3</v>
      </c>
      <c r="AC44" s="37">
        <v>2.5652878951528679E-3</v>
      </c>
      <c r="AD44" s="38">
        <v>3.9986386346744212E-3</v>
      </c>
      <c r="AE44" s="37">
        <v>-6.5643749488963898E-4</v>
      </c>
      <c r="AF44" s="38">
        <v>-1.0232209543709746E-3</v>
      </c>
      <c r="AG44" s="37">
        <v>-2.4026872406582855E-2</v>
      </c>
      <c r="AH44" s="38">
        <v>-3.7451851099007498E-2</v>
      </c>
      <c r="AI44" s="37">
        <v>0</v>
      </c>
      <c r="AJ44" s="38">
        <v>0</v>
      </c>
      <c r="AK44" s="37">
        <v>-8.9074886178153179E-7</v>
      </c>
      <c r="AL44" s="38">
        <v>-1.3884534438776686E-6</v>
      </c>
      <c r="AM44" s="37">
        <v>0</v>
      </c>
      <c r="AN44" s="38">
        <v>0</v>
      </c>
      <c r="AO44" s="37">
        <v>0</v>
      </c>
      <c r="AP44" s="38">
        <v>0</v>
      </c>
      <c r="AQ44" s="37">
        <v>0</v>
      </c>
      <c r="AR44" s="38">
        <v>0</v>
      </c>
      <c r="AS44" s="37">
        <v>-3.5629954473481718E-6</v>
      </c>
      <c r="AT44" s="38">
        <v>-5.5538137757674133E-6</v>
      </c>
      <c r="AU44" s="37">
        <v>-2.8426911932211141E-4</v>
      </c>
      <c r="AV44" s="38">
        <v>-4.4310406068433922E-4</v>
      </c>
      <c r="AW44" s="37">
        <v>-2.8702451806528195E-5</v>
      </c>
      <c r="AX44" s="38">
        <v>-4.4739903431602335E-5</v>
      </c>
      <c r="AY44" s="37">
        <v>6.268678337236433E-3</v>
      </c>
      <c r="AZ44" s="38">
        <v>9.9325376635615997E-3</v>
      </c>
      <c r="BA44" s="37">
        <v>3.6491021018979497E-2</v>
      </c>
      <c r="BB44" s="38">
        <v>5.6625087233246989E-2</v>
      </c>
    </row>
    <row r="45" spans="2:54" x14ac:dyDescent="0.25">
      <c r="B45" s="10" t="s">
        <v>98</v>
      </c>
      <c r="C45" s="37">
        <v>6.3979526551527499E-4</v>
      </c>
      <c r="D45" s="38">
        <v>1.0000000000002368E-3</v>
      </c>
      <c r="E45" s="37">
        <v>1.2795905310298838E-3</v>
      </c>
      <c r="F45" s="38">
        <v>1.9999999999999836E-3</v>
      </c>
      <c r="G45" s="37">
        <v>0</v>
      </c>
      <c r="H45" s="38">
        <v>0</v>
      </c>
      <c r="I45" s="37">
        <v>0</v>
      </c>
      <c r="J45" s="38">
        <v>0</v>
      </c>
      <c r="K45" s="37">
        <v>3.8387715930903177E-3</v>
      </c>
      <c r="L45" s="38">
        <v>5.9999999999999507E-3</v>
      </c>
      <c r="M45" s="37">
        <v>-3.1989763275752647E-3</v>
      </c>
      <c r="N45" s="38">
        <v>-5.0000000000002039E-3</v>
      </c>
      <c r="O45" s="37">
        <v>0</v>
      </c>
      <c r="P45" s="38">
        <v>0</v>
      </c>
      <c r="Q45" s="37">
        <v>0</v>
      </c>
      <c r="R45" s="38">
        <v>0</v>
      </c>
      <c r="S45" s="37">
        <v>0</v>
      </c>
      <c r="T45" s="38">
        <v>0</v>
      </c>
      <c r="U45" s="37">
        <v>0</v>
      </c>
      <c r="V45" s="38">
        <v>0</v>
      </c>
      <c r="W45" s="37">
        <v>-6.3979526551505295E-4</v>
      </c>
      <c r="X45" s="38">
        <v>-9.9999999999974675E-4</v>
      </c>
      <c r="Y45" s="37">
        <v>0</v>
      </c>
      <c r="Z45" s="38">
        <v>0</v>
      </c>
      <c r="AA45" s="37">
        <v>-1.9193857965451588E-3</v>
      </c>
      <c r="AB45" s="38">
        <v>-3.0000000000002204E-3</v>
      </c>
      <c r="AC45" s="37">
        <v>-6.397952655148309E-4</v>
      </c>
      <c r="AD45" s="38">
        <v>-9.9999999999974718E-4</v>
      </c>
      <c r="AE45" s="37">
        <v>-6.3979526551527499E-4</v>
      </c>
      <c r="AF45" s="38">
        <v>-1.0000000000002364E-3</v>
      </c>
      <c r="AG45" s="37">
        <v>-2.3672424824056182E-2</v>
      </c>
      <c r="AH45" s="38">
        <v>-3.699999999999995E-2</v>
      </c>
      <c r="AI45" s="37">
        <v>0</v>
      </c>
      <c r="AJ45" s="38">
        <v>0</v>
      </c>
      <c r="AK45" s="37">
        <v>0</v>
      </c>
      <c r="AL45" s="38">
        <v>0</v>
      </c>
      <c r="AM45" s="37">
        <v>0</v>
      </c>
      <c r="AN45" s="38">
        <v>0</v>
      </c>
      <c r="AO45" s="37">
        <v>0</v>
      </c>
      <c r="AP45" s="38">
        <v>0</v>
      </c>
      <c r="AQ45" s="37">
        <v>-1.2795905310301059E-3</v>
      </c>
      <c r="AR45" s="38">
        <v>-1.999999999999981E-3</v>
      </c>
      <c r="AS45" s="37">
        <v>0</v>
      </c>
      <c r="AT45" s="38">
        <v>0</v>
      </c>
      <c r="AU45" s="37">
        <v>-6.3979526551505295E-4</v>
      </c>
      <c r="AV45" s="38">
        <v>-9.9999999999999395E-4</v>
      </c>
      <c r="AW45" s="37">
        <v>0</v>
      </c>
      <c r="AX45" s="38">
        <v>0</v>
      </c>
      <c r="AY45" s="37">
        <v>1.4715291106845885E-2</v>
      </c>
      <c r="AZ45" s="38">
        <v>2.3000000000000152E-2</v>
      </c>
      <c r="BA45" s="37">
        <v>3.646833013435713E-2</v>
      </c>
      <c r="BB45" s="38">
        <v>5.6999999999999953E-2</v>
      </c>
    </row>
    <row r="46" spans="2:54" x14ac:dyDescent="0.25">
      <c r="B46" s="10" t="s">
        <v>99</v>
      </c>
      <c r="C46" s="37">
        <v>0</v>
      </c>
      <c r="D46" s="38">
        <v>0</v>
      </c>
      <c r="E46" s="37">
        <v>1.8061408789884492E-3</v>
      </c>
      <c r="F46" s="38">
        <v>2.9999999999997095E-3</v>
      </c>
      <c r="G46" s="37">
        <v>0</v>
      </c>
      <c r="H46" s="38">
        <v>0</v>
      </c>
      <c r="I46" s="37">
        <v>0</v>
      </c>
      <c r="J46" s="38">
        <v>0</v>
      </c>
      <c r="K46" s="37">
        <v>2.4081878386514877E-3</v>
      </c>
      <c r="L46" s="38">
        <v>4.0000000000003609E-3</v>
      </c>
      <c r="M46" s="37">
        <v>-2.4081878386514877E-3</v>
      </c>
      <c r="N46" s="38">
        <v>-4.0000000000003609E-3</v>
      </c>
      <c r="O46" s="37">
        <v>-6.0204695966281641E-4</v>
      </c>
      <c r="P46" s="38">
        <v>-9.9999999999990288E-4</v>
      </c>
      <c r="Q46" s="37">
        <v>0</v>
      </c>
      <c r="R46" s="38">
        <v>0</v>
      </c>
      <c r="S46" s="37">
        <v>0</v>
      </c>
      <c r="T46" s="38">
        <v>0</v>
      </c>
      <c r="U46" s="37">
        <v>0</v>
      </c>
      <c r="V46" s="38">
        <v>0</v>
      </c>
      <c r="W46" s="37">
        <v>-1.2040939193256328E-3</v>
      </c>
      <c r="X46" s="38">
        <v>-1.9999999999998066E-3</v>
      </c>
      <c r="Y46" s="37">
        <v>0</v>
      </c>
      <c r="Z46" s="38">
        <v>0</v>
      </c>
      <c r="AA46" s="37">
        <v>-1.2040939193257438E-3</v>
      </c>
      <c r="AB46" s="38">
        <v>-2.0000000000000556E-3</v>
      </c>
      <c r="AC46" s="37">
        <v>-1.2040939193257438E-3</v>
      </c>
      <c r="AD46" s="38">
        <v>-2.0000000000000556E-3</v>
      </c>
      <c r="AE46" s="37">
        <v>0</v>
      </c>
      <c r="AF46" s="38">
        <v>0</v>
      </c>
      <c r="AG46" s="37">
        <v>-1.9867549668874163E-2</v>
      </c>
      <c r="AH46" s="38">
        <v>-3.3000000000000043E-2</v>
      </c>
      <c r="AI46" s="37">
        <v>0</v>
      </c>
      <c r="AJ46" s="38">
        <v>0</v>
      </c>
      <c r="AK46" s="37">
        <v>0</v>
      </c>
      <c r="AL46" s="38">
        <v>0</v>
      </c>
      <c r="AM46" s="37">
        <v>-6.0204695966281641E-4</v>
      </c>
      <c r="AN46" s="38">
        <v>-9.999999999998968E-4</v>
      </c>
      <c r="AO46" s="37">
        <v>6.0204695966281641E-4</v>
      </c>
      <c r="AP46" s="38">
        <v>9.999999999998968E-4</v>
      </c>
      <c r="AQ46" s="37">
        <v>-6.0204695966281641E-4</v>
      </c>
      <c r="AR46" s="38">
        <v>-9.999999999998968E-4</v>
      </c>
      <c r="AS46" s="37">
        <v>0</v>
      </c>
      <c r="AT46" s="38">
        <v>0</v>
      </c>
      <c r="AU46" s="37">
        <v>6.0204695966281641E-4</v>
      </c>
      <c r="AV46" s="38">
        <v>9.999999999998968E-4</v>
      </c>
      <c r="AW46" s="37">
        <v>6.0204695966281641E-4</v>
      </c>
      <c r="AX46" s="38">
        <v>9.9999999999991068E-4</v>
      </c>
      <c r="AY46" s="37">
        <v>1.4449127031908704E-2</v>
      </c>
      <c r="AZ46" s="38">
        <v>2.4000000000000469E-2</v>
      </c>
      <c r="BA46" s="37">
        <v>3.4316676700782645E-2</v>
      </c>
      <c r="BB46" s="38">
        <v>5.7000000000000051E-2</v>
      </c>
    </row>
    <row r="47" spans="2:54" x14ac:dyDescent="0.25">
      <c r="B47" s="10" t="s">
        <v>100</v>
      </c>
      <c r="C47" s="37">
        <v>-1.3428827215758998E-3</v>
      </c>
      <c r="D47" s="38">
        <v>-3.0000000000004706E-3</v>
      </c>
      <c r="E47" s="37">
        <v>2.6857654431514666E-3</v>
      </c>
      <c r="F47" s="38">
        <v>6.0000000000004008E-3</v>
      </c>
      <c r="G47" s="37">
        <v>0</v>
      </c>
      <c r="H47" s="38">
        <v>0</v>
      </c>
      <c r="I47" s="37">
        <v>0</v>
      </c>
      <c r="J47" s="38">
        <v>0</v>
      </c>
      <c r="K47" s="37">
        <v>3.1333930170100999E-3</v>
      </c>
      <c r="L47" s="38">
        <v>7.0000000000002872E-3</v>
      </c>
      <c r="M47" s="37">
        <v>-4.0286481647271444E-3</v>
      </c>
      <c r="N47" s="38">
        <v>-9.0000000000003307E-3</v>
      </c>
      <c r="O47" s="37">
        <v>0</v>
      </c>
      <c r="P47" s="38">
        <v>0</v>
      </c>
      <c r="Q47" s="37">
        <v>0</v>
      </c>
      <c r="R47" s="38">
        <v>0</v>
      </c>
      <c r="S47" s="37">
        <v>0</v>
      </c>
      <c r="T47" s="38">
        <v>0</v>
      </c>
      <c r="U47" s="37">
        <v>0</v>
      </c>
      <c r="V47" s="38">
        <v>0</v>
      </c>
      <c r="W47" s="37">
        <v>-3.5810205908685111E-3</v>
      </c>
      <c r="X47" s="38">
        <v>-8.0000000000001736E-3</v>
      </c>
      <c r="Y47" s="37">
        <v>0</v>
      </c>
      <c r="Z47" s="38">
        <v>0</v>
      </c>
      <c r="AA47" s="37">
        <v>-1.3428827215754557E-3</v>
      </c>
      <c r="AB47" s="38">
        <v>-2.9999999999996601E-3</v>
      </c>
      <c r="AC47" s="37">
        <v>-2.6857654431514666E-3</v>
      </c>
      <c r="AD47" s="38">
        <v>-6.0000000000004008E-3</v>
      </c>
      <c r="AE47" s="37">
        <v>1.7905102954343111E-3</v>
      </c>
      <c r="AF47" s="38">
        <v>4.0000000000003574E-3</v>
      </c>
      <c r="AG47" s="37">
        <v>-2.2381378692928333E-3</v>
      </c>
      <c r="AH47" s="38">
        <v>-5.0000000000002404E-3</v>
      </c>
      <c r="AI47" s="37">
        <v>0</v>
      </c>
      <c r="AJ47" s="38">
        <v>0</v>
      </c>
      <c r="AK47" s="37">
        <v>0</v>
      </c>
      <c r="AL47" s="38">
        <v>0</v>
      </c>
      <c r="AM47" s="37">
        <v>0</v>
      </c>
      <c r="AN47" s="38">
        <v>0</v>
      </c>
      <c r="AO47" s="37">
        <v>0</v>
      </c>
      <c r="AP47" s="38">
        <v>0</v>
      </c>
      <c r="AQ47" s="37">
        <v>-4.4762757385852225E-4</v>
      </c>
      <c r="AR47" s="38">
        <v>-9.9999999999988987E-4</v>
      </c>
      <c r="AS47" s="37">
        <v>-4.4762757385863328E-4</v>
      </c>
      <c r="AT47" s="38">
        <v>-1.0000000000001535E-3</v>
      </c>
      <c r="AU47" s="37">
        <v>3.1333930170099888E-3</v>
      </c>
      <c r="AV47" s="38">
        <v>7.0000000000002838E-3</v>
      </c>
      <c r="AW47" s="37">
        <v>0</v>
      </c>
      <c r="AX47" s="38">
        <v>0</v>
      </c>
      <c r="AY47" s="37">
        <v>1.4771709937332012E-2</v>
      </c>
      <c r="AZ47" s="38">
        <v>3.2999999999999891E-2</v>
      </c>
      <c r="BA47" s="37">
        <v>2.5514771709937323E-2</v>
      </c>
      <c r="BB47" s="38">
        <v>5.6999999999999974E-2</v>
      </c>
    </row>
    <row r="48" spans="2:54" x14ac:dyDescent="0.25">
      <c r="B48" s="10" t="s">
        <v>101</v>
      </c>
      <c r="C48" s="37">
        <v>6.6137566137558501E-4</v>
      </c>
      <c r="D48" s="38">
        <v>9.9999999999996641E-4</v>
      </c>
      <c r="E48" s="37">
        <v>1.3227513227513921E-3</v>
      </c>
      <c r="F48" s="38">
        <v>1.9999999999999324E-3</v>
      </c>
      <c r="G48" s="37">
        <v>0</v>
      </c>
      <c r="H48" s="38">
        <v>0</v>
      </c>
      <c r="I48" s="37">
        <v>0</v>
      </c>
      <c r="J48" s="38">
        <v>0</v>
      </c>
      <c r="K48" s="37">
        <v>4.6296296296295392E-3</v>
      </c>
      <c r="L48" s="38">
        <v>7.000000000000093E-3</v>
      </c>
      <c r="M48" s="37">
        <v>-2.6455026455025621E-3</v>
      </c>
      <c r="N48" s="38">
        <v>-3.9999999999998648E-3</v>
      </c>
      <c r="O48" s="37">
        <v>-6.6137566137580706E-4</v>
      </c>
      <c r="P48" s="38">
        <v>-1.0000000000002949E-3</v>
      </c>
      <c r="Q48" s="37">
        <v>0</v>
      </c>
      <c r="R48" s="38">
        <v>0</v>
      </c>
      <c r="S48" s="37">
        <v>0</v>
      </c>
      <c r="T48" s="38">
        <v>0</v>
      </c>
      <c r="U48" s="37">
        <v>0</v>
      </c>
      <c r="V48" s="38">
        <v>0</v>
      </c>
      <c r="W48" s="37">
        <v>-6.6137566137558501E-4</v>
      </c>
      <c r="X48" s="38">
        <v>-9.9999999999996619E-4</v>
      </c>
      <c r="Y48" s="37">
        <v>0</v>
      </c>
      <c r="Z48" s="38">
        <v>0</v>
      </c>
      <c r="AA48" s="37">
        <v>-1.3227513227513921E-3</v>
      </c>
      <c r="AB48" s="38">
        <v>-1.9999999999999328E-3</v>
      </c>
      <c r="AC48" s="37">
        <v>-6.6137566137558501E-4</v>
      </c>
      <c r="AD48" s="38">
        <v>-9.9999999999996641E-4</v>
      </c>
      <c r="AE48" s="37">
        <v>-1.32275132275117E-3</v>
      </c>
      <c r="AF48" s="38">
        <v>-1.9999999999999328E-3</v>
      </c>
      <c r="AG48" s="37">
        <v>-2.5132275132275117E-2</v>
      </c>
      <c r="AH48" s="38">
        <v>-3.7999999999999867E-2</v>
      </c>
      <c r="AI48" s="37">
        <v>0</v>
      </c>
      <c r="AJ48" s="38">
        <v>0</v>
      </c>
      <c r="AK48" s="37">
        <v>0</v>
      </c>
      <c r="AL48" s="38">
        <v>0</v>
      </c>
      <c r="AM48" s="37">
        <v>0</v>
      </c>
      <c r="AN48" s="38">
        <v>0</v>
      </c>
      <c r="AO48" s="37">
        <v>-6.6137566137580706E-4</v>
      </c>
      <c r="AP48" s="38">
        <v>-1.0000000000002993E-3</v>
      </c>
      <c r="AQ48" s="37">
        <v>-1.9841269841268661E-3</v>
      </c>
      <c r="AR48" s="38">
        <v>-2.999999999999732E-3</v>
      </c>
      <c r="AS48" s="37">
        <v>0</v>
      </c>
      <c r="AT48" s="38">
        <v>0</v>
      </c>
      <c r="AU48" s="37">
        <v>-1.3227513227513921E-3</v>
      </c>
      <c r="AV48" s="38">
        <v>-2.0000000000000989E-3</v>
      </c>
      <c r="AW48" s="37">
        <v>0</v>
      </c>
      <c r="AX48" s="38">
        <v>0</v>
      </c>
      <c r="AY48" s="37">
        <v>1.4550264550264758E-2</v>
      </c>
      <c r="AZ48" s="38">
        <v>2.2000000000000325E-2</v>
      </c>
      <c r="BA48" s="37">
        <v>3.7698412698412564E-2</v>
      </c>
      <c r="BB48" s="38">
        <v>5.6999999999999773E-2</v>
      </c>
    </row>
    <row r="49" spans="2:54" ht="16.5" thickBot="1" x14ac:dyDescent="0.3">
      <c r="B49" s="11" t="s">
        <v>15</v>
      </c>
      <c r="C49" s="39">
        <v>2.9247677251209581E-4</v>
      </c>
      <c r="D49" s="40">
        <v>4.806951288394472E-4</v>
      </c>
      <c r="E49" s="39">
        <v>1.4764298212466276E-3</v>
      </c>
      <c r="F49" s="40">
        <v>2.4265606360835061E-3</v>
      </c>
      <c r="G49" s="39">
        <v>0</v>
      </c>
      <c r="H49" s="40">
        <v>0</v>
      </c>
      <c r="I49" s="39">
        <v>0</v>
      </c>
      <c r="J49" s="40">
        <v>0</v>
      </c>
      <c r="K49" s="39">
        <v>2.6174835756069825E-3</v>
      </c>
      <c r="L49" s="40">
        <v>4.3019197517969454E-3</v>
      </c>
      <c r="M49" s="39">
        <v>-2.4827879348783277E-3</v>
      </c>
      <c r="N49" s="40">
        <v>-4.0805430666741357E-3</v>
      </c>
      <c r="O49" s="39">
        <v>-2.7472530184802224E-4</v>
      </c>
      <c r="P49" s="40">
        <v>-4.5152000698405999E-4</v>
      </c>
      <c r="Q49" s="39">
        <v>0</v>
      </c>
      <c r="R49" s="40">
        <v>0</v>
      </c>
      <c r="S49" s="39">
        <v>0</v>
      </c>
      <c r="T49" s="40">
        <v>0</v>
      </c>
      <c r="U49" s="39">
        <v>0</v>
      </c>
      <c r="V49" s="40">
        <v>0</v>
      </c>
      <c r="W49" s="39">
        <v>-1.1556024349537175E-3</v>
      </c>
      <c r="X49" s="40">
        <v>-1.8992703474744884E-3</v>
      </c>
      <c r="Y49" s="39">
        <v>-3.4661294551208144E-5</v>
      </c>
      <c r="Z49" s="40">
        <v>-5.696696974230738E-5</v>
      </c>
      <c r="AA49" s="39">
        <v>-1.5981651755642146E-3</v>
      </c>
      <c r="AB49" s="40">
        <v>-2.6266366671658156E-3</v>
      </c>
      <c r="AC49" s="39">
        <v>-1.1644781702857543E-3</v>
      </c>
      <c r="AD49" s="40">
        <v>-1.9138579084022932E-3</v>
      </c>
      <c r="AE49" s="39">
        <v>3.2366385892357297E-4</v>
      </c>
      <c r="AF49" s="40">
        <v>5.3195212402563918E-4</v>
      </c>
      <c r="AG49" s="39">
        <v>-2.0988390790327216E-2</v>
      </c>
      <c r="AH49" s="40">
        <v>-3.4495105811085031E-2</v>
      </c>
      <c r="AI49" s="39">
        <v>0</v>
      </c>
      <c r="AJ49" s="40">
        <v>0</v>
      </c>
      <c r="AK49" s="39">
        <v>0</v>
      </c>
      <c r="AL49" s="40">
        <v>0</v>
      </c>
      <c r="AM49" s="39">
        <v>0</v>
      </c>
      <c r="AN49" s="40">
        <v>0</v>
      </c>
      <c r="AO49" s="39">
        <v>-1.0398388365351341E-4</v>
      </c>
      <c r="AP49" s="40">
        <v>-1.7090090922692452E-4</v>
      </c>
      <c r="AQ49" s="39">
        <v>-5.7385168000056996E-4</v>
      </c>
      <c r="AR49" s="40">
        <v>-9.4314397989059967E-4</v>
      </c>
      <c r="AS49" s="39">
        <v>-6.932258910252731E-5</v>
      </c>
      <c r="AT49" s="40">
        <v>-1.1393393948484071E-4</v>
      </c>
      <c r="AU49" s="39">
        <v>7.8458841313711059E-4</v>
      </c>
      <c r="AV49" s="40">
        <v>1.289496684128269E-3</v>
      </c>
      <c r="AW49" s="39">
        <v>0</v>
      </c>
      <c r="AX49" s="40">
        <v>0</v>
      </c>
      <c r="AY49" s="39">
        <v>1.4644164027674766E-2</v>
      </c>
      <c r="AZ49" s="40">
        <v>2.4095007225815507E-2</v>
      </c>
      <c r="BA49" s="39">
        <v>3.460944318070458E-2</v>
      </c>
      <c r="BB49" s="40">
        <v>5.6769906884710342E-2</v>
      </c>
    </row>
    <row r="51" spans="2:54" x14ac:dyDescent="0.25">
      <c r="C51" s="4"/>
      <c r="E51" s="4"/>
      <c r="G51" s="4"/>
      <c r="I51" s="4"/>
      <c r="K51" s="4"/>
      <c r="M51" s="4"/>
      <c r="O51" s="4"/>
      <c r="Q51" s="4"/>
      <c r="S51" s="4"/>
      <c r="U51" s="4"/>
      <c r="W51" s="4"/>
      <c r="Y51" s="4"/>
      <c r="AA51" s="4"/>
      <c r="AC51" s="4"/>
      <c r="AE51" s="4"/>
      <c r="AG51" s="4"/>
      <c r="AI51" s="4"/>
      <c r="AK51" s="4"/>
      <c r="AM51" s="4"/>
      <c r="AO51" s="4"/>
      <c r="AS51" s="4"/>
      <c r="AU51" s="4"/>
      <c r="AW51" s="4"/>
      <c r="AY51" s="4"/>
      <c r="BA51" s="4"/>
    </row>
    <row r="52" spans="2:54" ht="135" customHeight="1" x14ac:dyDescent="0.25">
      <c r="B52" s="5" t="s">
        <v>17</v>
      </c>
      <c r="C52" s="62" t="s">
        <v>95</v>
      </c>
      <c r="D52" s="63"/>
      <c r="E52" s="58" t="s">
        <v>81</v>
      </c>
      <c r="F52" s="59"/>
      <c r="G52" s="58" t="s">
        <v>47</v>
      </c>
      <c r="H52" s="59"/>
      <c r="I52" s="58" t="s">
        <v>48</v>
      </c>
      <c r="J52" s="59"/>
      <c r="K52" s="58" t="s">
        <v>82</v>
      </c>
      <c r="L52" s="64"/>
      <c r="M52" s="64"/>
      <c r="N52" s="64"/>
      <c r="O52" s="64"/>
      <c r="P52" s="59"/>
      <c r="Q52" s="58" t="s">
        <v>49</v>
      </c>
      <c r="R52" s="64"/>
      <c r="S52" s="64"/>
      <c r="T52" s="64"/>
      <c r="U52" s="64"/>
      <c r="V52" s="59"/>
      <c r="W52" s="58" t="s">
        <v>83</v>
      </c>
      <c r="X52" s="59"/>
      <c r="Y52" s="58" t="s">
        <v>84</v>
      </c>
      <c r="Z52" s="59"/>
      <c r="AA52" s="58" t="s">
        <v>96</v>
      </c>
      <c r="AB52" s="64"/>
      <c r="AC52" s="64"/>
      <c r="AD52" s="59"/>
      <c r="AE52" s="58" t="s">
        <v>85</v>
      </c>
      <c r="AF52" s="59"/>
      <c r="AG52" s="58" t="s">
        <v>97</v>
      </c>
      <c r="AH52" s="59"/>
      <c r="AI52" s="58" t="s">
        <v>50</v>
      </c>
      <c r="AJ52" s="59"/>
      <c r="AK52" s="58" t="s">
        <v>86</v>
      </c>
      <c r="AL52" s="64"/>
      <c r="AM52" s="64"/>
      <c r="AN52" s="64"/>
      <c r="AO52" s="64"/>
      <c r="AP52" s="59"/>
      <c r="AQ52" s="58" t="s">
        <v>87</v>
      </c>
      <c r="AR52" s="59"/>
      <c r="AS52" s="58" t="s">
        <v>88</v>
      </c>
      <c r="AT52" s="59"/>
      <c r="AU52" s="58" t="s">
        <v>89</v>
      </c>
      <c r="AV52" s="59"/>
      <c r="AW52" s="58" t="s">
        <v>90</v>
      </c>
      <c r="AX52" s="59"/>
      <c r="AY52" s="58" t="s">
        <v>91</v>
      </c>
      <c r="AZ52" s="59"/>
      <c r="BA52" s="58" t="s">
        <v>92</v>
      </c>
      <c r="BB52" s="59"/>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71">
    <mergeCell ref="Q52:V52"/>
    <mergeCell ref="AA52:AD52"/>
    <mergeCell ref="AK52:AP52"/>
    <mergeCell ref="O4:P4"/>
    <mergeCell ref="M4:N4"/>
    <mergeCell ref="AE52:AF52"/>
    <mergeCell ref="AG52:AH52"/>
    <mergeCell ref="W52:X52"/>
    <mergeCell ref="Y52:Z52"/>
    <mergeCell ref="M28:N28"/>
    <mergeCell ref="AC28:AD28"/>
    <mergeCell ref="AE28:AF28"/>
    <mergeCell ref="AG28:AH28"/>
    <mergeCell ref="W28:X28"/>
    <mergeCell ref="U28:V28"/>
    <mergeCell ref="U4:V4"/>
    <mergeCell ref="C52:D52"/>
    <mergeCell ref="C28:D28"/>
    <mergeCell ref="C4:D4"/>
    <mergeCell ref="E4:F4"/>
    <mergeCell ref="K4:L4"/>
    <mergeCell ref="G4:H4"/>
    <mergeCell ref="I4:J4"/>
    <mergeCell ref="E52:F52"/>
    <mergeCell ref="E28:F28"/>
    <mergeCell ref="K28:L28"/>
    <mergeCell ref="G52:H52"/>
    <mergeCell ref="I52:J52"/>
    <mergeCell ref="K52:P52"/>
    <mergeCell ref="G28:H28"/>
    <mergeCell ref="I28:J28"/>
    <mergeCell ref="O28:P28"/>
    <mergeCell ref="Q4:R4"/>
    <mergeCell ref="S4:T4"/>
    <mergeCell ref="AK4:AL4"/>
    <mergeCell ref="AE4:AF4"/>
    <mergeCell ref="AG4:AH4"/>
    <mergeCell ref="AI4:AJ4"/>
    <mergeCell ref="W4:X4"/>
    <mergeCell ref="Y4:Z4"/>
    <mergeCell ref="Q28:R28"/>
    <mergeCell ref="S28:T28"/>
    <mergeCell ref="BA4:BB4"/>
    <mergeCell ref="AW28:AX28"/>
    <mergeCell ref="AY28:AZ28"/>
    <mergeCell ref="BA28:BB28"/>
    <mergeCell ref="AU4:AV4"/>
    <mergeCell ref="AY4:AZ4"/>
    <mergeCell ref="AS4:AT4"/>
    <mergeCell ref="AM4:AN4"/>
    <mergeCell ref="AW4:AX4"/>
    <mergeCell ref="AO4:AP4"/>
    <mergeCell ref="AQ28:AR28"/>
    <mergeCell ref="AO28:AP28"/>
    <mergeCell ref="AQ4:AR4"/>
    <mergeCell ref="Y28:Z28"/>
    <mergeCell ref="AI52:AJ52"/>
    <mergeCell ref="AA4:AB4"/>
    <mergeCell ref="AA28:AB28"/>
    <mergeCell ref="AI28:AJ28"/>
    <mergeCell ref="AC4:AD4"/>
    <mergeCell ref="AY52:AZ52"/>
    <mergeCell ref="BA52:BB52"/>
    <mergeCell ref="AK28:AL28"/>
    <mergeCell ref="AS28:AT28"/>
    <mergeCell ref="AU28:AV28"/>
    <mergeCell ref="AM28:AN28"/>
    <mergeCell ref="AW52:AX52"/>
    <mergeCell ref="AS52:AT52"/>
    <mergeCell ref="AU52:AV52"/>
    <mergeCell ref="AQ52:AR52"/>
  </mergeCells>
  <conditionalFormatting sqref="BA31:BA49 AY31:AY49 AW31:AW49 AU31:AU49 AS31:AS49 AQ31:AQ49 AO31:AO49 AM31:AM49 AK31:AK49 AI31:AI49 AG31:AG49 AE31:AE49 AC31:AC49 AA31:AA49 Y31:Y49 W31:W49 U31:U49 S31:S49 Q31:Q49 O31:O49 M31:M49 K31:K49 I31:I49 G31:G49 E31:E49 C31:C49">
    <cfRule type="cellIs" dxfId="9" priority="223" operator="between">
      <formula>-0.03</formula>
      <formula>-0.05</formula>
    </cfRule>
    <cfRule type="cellIs" dxfId="8" priority="224" operator="between">
      <formula>0.03</formula>
      <formula>0.05</formula>
    </cfRule>
    <cfRule type="cellIs" dxfId="7" priority="225" operator="lessThan">
      <formula>-0.05</formula>
    </cfRule>
    <cfRule type="cellIs" dxfId="6" priority="226" operator="greaterThan">
      <formula>0.05</formula>
    </cfRule>
  </conditionalFormatting>
  <pageMargins left="0.25" right="0.34" top="0.74803149606299213" bottom="0.74803149606299213" header="0.31496062992125984" footer="0.31496062992125984"/>
  <pageSetup paperSize="8" scale="3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6"/>
  <sheetViews>
    <sheetView showGridLines="0" tabSelected="1" zoomScale="70" zoomScaleNormal="70" workbookViewId="0">
      <pane xSplit="2" ySplit="3" topLeftCell="C4" activePane="bottomRight" state="frozen"/>
      <selection pane="topRight" activeCell="C1" sqref="C1"/>
      <selection pane="bottomLeft" activeCell="A4" sqref="A4"/>
      <selection pane="bottomRight" activeCell="B2" sqref="B2:L2"/>
    </sheetView>
  </sheetViews>
  <sheetFormatPr defaultColWidth="40.85546875" defaultRowHeight="12.75" x14ac:dyDescent="0.2"/>
  <cols>
    <col min="1" max="1" width="2.85546875" style="12" customWidth="1"/>
    <col min="2" max="2" width="47" style="13" customWidth="1"/>
    <col min="3" max="16" width="14.28515625" style="13" customWidth="1"/>
    <col min="17" max="17" width="100" style="13" customWidth="1"/>
    <col min="18" max="18" width="2.85546875" style="13" customWidth="1"/>
    <col min="19" max="16384" width="40.85546875" style="13"/>
  </cols>
  <sheetData>
    <row r="1" spans="1:17" ht="15" customHeight="1" x14ac:dyDescent="0.2">
      <c r="C1" s="14">
        <v>2</v>
      </c>
      <c r="D1" s="14">
        <f>C1+1</f>
        <v>3</v>
      </c>
      <c r="E1" s="14">
        <f t="shared" ref="E1:I1" si="0">D1+1</f>
        <v>4</v>
      </c>
      <c r="F1" s="14">
        <f t="shared" si="0"/>
        <v>5</v>
      </c>
      <c r="G1" s="14">
        <f t="shared" si="0"/>
        <v>6</v>
      </c>
      <c r="H1" s="14">
        <f t="shared" si="0"/>
        <v>7</v>
      </c>
      <c r="I1" s="14">
        <f t="shared" si="0"/>
        <v>8</v>
      </c>
      <c r="J1" s="14"/>
      <c r="K1" s="14">
        <f>I1+1</f>
        <v>9</v>
      </c>
      <c r="L1" s="14">
        <v>10</v>
      </c>
      <c r="M1" s="14">
        <v>9</v>
      </c>
      <c r="N1" s="14">
        <v>9</v>
      </c>
      <c r="O1" s="14"/>
      <c r="P1" s="14">
        <v>10</v>
      </c>
      <c r="Q1" s="15"/>
    </row>
    <row r="2" spans="1:17" ht="30" customHeight="1" x14ac:dyDescent="0.2">
      <c r="B2" s="65" t="s">
        <v>93</v>
      </c>
      <c r="C2" s="66"/>
      <c r="D2" s="66"/>
      <c r="E2" s="66"/>
      <c r="F2" s="66"/>
      <c r="G2" s="66"/>
      <c r="H2" s="66"/>
      <c r="I2" s="66"/>
      <c r="J2" s="66"/>
      <c r="K2" s="66"/>
      <c r="L2" s="67"/>
      <c r="M2" s="68" t="s">
        <v>20</v>
      </c>
      <c r="N2" s="69"/>
      <c r="O2" s="70"/>
      <c r="P2" s="70"/>
      <c r="Q2" s="71"/>
    </row>
    <row r="3" spans="1:17" ht="60" customHeight="1" x14ac:dyDescent="0.2">
      <c r="A3" s="16"/>
      <c r="B3" s="17"/>
      <c r="C3" s="17" t="s">
        <v>21</v>
      </c>
      <c r="D3" s="17" t="s">
        <v>22</v>
      </c>
      <c r="E3" s="17" t="s">
        <v>23</v>
      </c>
      <c r="F3" s="17" t="s">
        <v>24</v>
      </c>
      <c r="G3" s="17" t="s">
        <v>25</v>
      </c>
      <c r="H3" s="17" t="s">
        <v>57</v>
      </c>
      <c r="I3" s="17" t="s">
        <v>26</v>
      </c>
      <c r="J3" s="17" t="s">
        <v>58</v>
      </c>
      <c r="K3" s="17" t="s">
        <v>27</v>
      </c>
      <c r="L3" s="17" t="s">
        <v>28</v>
      </c>
      <c r="M3" s="17" t="s">
        <v>94</v>
      </c>
      <c r="N3" s="17" t="s">
        <v>59</v>
      </c>
      <c r="O3" s="17" t="s">
        <v>29</v>
      </c>
      <c r="P3" s="17" t="s">
        <v>102</v>
      </c>
      <c r="Q3" s="17" t="s">
        <v>30</v>
      </c>
    </row>
    <row r="4" spans="1:17" ht="75" customHeight="1" x14ac:dyDescent="0.2">
      <c r="A4" s="16"/>
      <c r="B4" s="18" t="s">
        <v>3</v>
      </c>
      <c r="C4" s="45">
        <v>100</v>
      </c>
      <c r="D4" s="19">
        <v>1</v>
      </c>
      <c r="E4" s="42">
        <v>1.8320000000000001</v>
      </c>
      <c r="F4" s="43">
        <v>0</v>
      </c>
      <c r="G4" s="42">
        <v>0</v>
      </c>
      <c r="H4" s="72">
        <v>5.7</v>
      </c>
      <c r="I4" s="72">
        <v>0</v>
      </c>
      <c r="J4" s="72">
        <v>0</v>
      </c>
      <c r="K4" s="42">
        <v>0</v>
      </c>
      <c r="L4" s="45" t="s">
        <v>107</v>
      </c>
      <c r="M4" s="20">
        <v>2.4823937943382166</v>
      </c>
      <c r="N4" s="20">
        <v>2.3869312896710357</v>
      </c>
      <c r="O4" s="21">
        <f>IFERROR((M4-N4)/N4,0)</f>
        <v>3.9993821808057745E-2</v>
      </c>
      <c r="P4" s="41">
        <v>79.625143702637075</v>
      </c>
      <c r="Q4" s="22" t="s">
        <v>112</v>
      </c>
    </row>
    <row r="5" spans="1:17" ht="75" customHeight="1" x14ac:dyDescent="0.2">
      <c r="A5" s="16"/>
      <c r="B5" s="23" t="s">
        <v>4</v>
      </c>
      <c r="C5" s="45">
        <v>120</v>
      </c>
      <c r="D5" s="24">
        <v>2</v>
      </c>
      <c r="E5" s="44">
        <v>2.0830000000000002</v>
      </c>
      <c r="F5" s="44">
        <v>1.0649999999999999</v>
      </c>
      <c r="G5" s="44">
        <v>0</v>
      </c>
      <c r="H5" s="73">
        <v>5.7</v>
      </c>
      <c r="I5" s="73">
        <v>0</v>
      </c>
      <c r="J5" s="72">
        <v>0</v>
      </c>
      <c r="K5" s="44">
        <v>0</v>
      </c>
      <c r="L5" s="45">
        <v>0</v>
      </c>
      <c r="M5" s="20">
        <v>1.9778181245430901</v>
      </c>
      <c r="N5" s="20">
        <v>1.898448042117215</v>
      </c>
      <c r="O5" s="21">
        <f t="shared" ref="O5:O36" si="1">IFERROR((M5-N5)/N5,0)</f>
        <v>4.1807877100159617E-2</v>
      </c>
      <c r="P5" s="41">
        <v>105.30048644604057</v>
      </c>
      <c r="Q5" s="22" t="s">
        <v>113</v>
      </c>
    </row>
    <row r="6" spans="1:17" ht="75" customHeight="1" x14ac:dyDescent="0.2">
      <c r="A6" s="16"/>
      <c r="B6" s="23" t="s">
        <v>5</v>
      </c>
      <c r="C6" s="45">
        <v>111</v>
      </c>
      <c r="D6" s="24">
        <v>2</v>
      </c>
      <c r="E6" s="44">
        <v>1.212</v>
      </c>
      <c r="F6" s="44">
        <v>0</v>
      </c>
      <c r="G6" s="44">
        <v>0</v>
      </c>
      <c r="H6" s="73">
        <v>0</v>
      </c>
      <c r="I6" s="73">
        <v>0</v>
      </c>
      <c r="J6" s="72">
        <v>0</v>
      </c>
      <c r="K6" s="44">
        <v>0</v>
      </c>
      <c r="L6" s="45">
        <v>0</v>
      </c>
      <c r="M6" s="20">
        <v>1.212</v>
      </c>
      <c r="N6" s="20">
        <v>1.196</v>
      </c>
      <c r="O6" s="21">
        <f t="shared" si="1"/>
        <v>1.3377926421404694E-2</v>
      </c>
      <c r="P6" s="41">
        <v>41.956800866245189</v>
      </c>
      <c r="Q6" s="22" t="s">
        <v>114</v>
      </c>
    </row>
    <row r="7" spans="1:17" ht="75" customHeight="1" x14ac:dyDescent="0.2">
      <c r="A7" s="16"/>
      <c r="B7" s="23" t="s">
        <v>6</v>
      </c>
      <c r="C7" s="45">
        <v>240</v>
      </c>
      <c r="D7" s="24">
        <v>3</v>
      </c>
      <c r="E7" s="44">
        <v>2.117</v>
      </c>
      <c r="F7" s="44">
        <v>0</v>
      </c>
      <c r="G7" s="44">
        <v>0</v>
      </c>
      <c r="H7" s="73">
        <v>6.11</v>
      </c>
      <c r="I7" s="73">
        <v>0</v>
      </c>
      <c r="J7" s="72">
        <v>0</v>
      </c>
      <c r="K7" s="44">
        <v>0</v>
      </c>
      <c r="L7" s="45">
        <v>0</v>
      </c>
      <c r="M7" s="20">
        <v>2.2879900156304296</v>
      </c>
      <c r="N7" s="20">
        <v>2.1787995884357025</v>
      </c>
      <c r="O7" s="21">
        <f t="shared" si="1"/>
        <v>5.0114947595121279E-2</v>
      </c>
      <c r="P7" s="41">
        <v>299.23036929901127</v>
      </c>
      <c r="Q7" s="22" t="s">
        <v>115</v>
      </c>
    </row>
    <row r="8" spans="1:17" ht="75" customHeight="1" x14ac:dyDescent="0.2">
      <c r="A8" s="16"/>
      <c r="B8" s="23" t="s">
        <v>7</v>
      </c>
      <c r="C8" s="45">
        <v>246</v>
      </c>
      <c r="D8" s="24">
        <v>4</v>
      </c>
      <c r="E8" s="44">
        <v>2.2690000000000001</v>
      </c>
      <c r="F8" s="44">
        <v>1.131</v>
      </c>
      <c r="G8" s="44">
        <v>0</v>
      </c>
      <c r="H8" s="73">
        <v>6.11</v>
      </c>
      <c r="I8" s="73">
        <v>0</v>
      </c>
      <c r="J8" s="72">
        <v>0</v>
      </c>
      <c r="K8" s="44">
        <v>0</v>
      </c>
      <c r="L8" s="45">
        <v>0</v>
      </c>
      <c r="M8" s="20">
        <v>1.9053110442534267</v>
      </c>
      <c r="N8" s="20">
        <v>1.8223694868916522</v>
      </c>
      <c r="O8" s="21">
        <f t="shared" si="1"/>
        <v>4.5513030128289063E-2</v>
      </c>
      <c r="P8" s="41">
        <v>503.41278642602867</v>
      </c>
      <c r="Q8" s="22" t="s">
        <v>116</v>
      </c>
    </row>
    <row r="9" spans="1:17" ht="75" customHeight="1" x14ac:dyDescent="0.2">
      <c r="A9" s="16"/>
      <c r="B9" s="23" t="s">
        <v>8</v>
      </c>
      <c r="C9" s="45">
        <v>214</v>
      </c>
      <c r="D9" s="24">
        <v>4</v>
      </c>
      <c r="E9" s="44">
        <v>1.2549999999999999</v>
      </c>
      <c r="F9" s="44">
        <v>0</v>
      </c>
      <c r="G9" s="44">
        <v>0</v>
      </c>
      <c r="H9" s="73">
        <v>0</v>
      </c>
      <c r="I9" s="73">
        <v>0</v>
      </c>
      <c r="J9" s="72">
        <v>0</v>
      </c>
      <c r="K9" s="44">
        <v>0</v>
      </c>
      <c r="L9" s="45">
        <v>0</v>
      </c>
      <c r="M9" s="20">
        <v>1.2549999999999999</v>
      </c>
      <c r="N9" s="20">
        <v>1.2249999999999999</v>
      </c>
      <c r="O9" s="21">
        <f t="shared" si="1"/>
        <v>2.448979591836737E-2</v>
      </c>
      <c r="P9" s="41">
        <v>98.957327911780567</v>
      </c>
      <c r="Q9" s="22" t="s">
        <v>117</v>
      </c>
    </row>
    <row r="10" spans="1:17" ht="75" customHeight="1" x14ac:dyDescent="0.2">
      <c r="A10" s="16"/>
      <c r="B10" s="23" t="s">
        <v>9</v>
      </c>
      <c r="C10" s="45">
        <v>290</v>
      </c>
      <c r="D10" s="24" t="s">
        <v>108</v>
      </c>
      <c r="E10" s="44">
        <v>2.0489999999999999</v>
      </c>
      <c r="F10" s="44">
        <v>1.048</v>
      </c>
      <c r="G10" s="44">
        <v>0</v>
      </c>
      <c r="H10" s="73">
        <v>35.31</v>
      </c>
      <c r="I10" s="73">
        <v>0</v>
      </c>
      <c r="J10" s="72">
        <v>0</v>
      </c>
      <c r="K10" s="44">
        <v>0</v>
      </c>
      <c r="L10" s="45">
        <v>0</v>
      </c>
      <c r="M10" s="20">
        <v>2.0006507290367654</v>
      </c>
      <c r="N10" s="20">
        <v>1.9387429175725248</v>
      </c>
      <c r="O10" s="21">
        <f t="shared" si="1"/>
        <v>3.193193429779468E-2</v>
      </c>
      <c r="P10" s="41">
        <v>2092.9342173827381</v>
      </c>
      <c r="Q10" s="22" t="s">
        <v>118</v>
      </c>
    </row>
    <row r="11" spans="1:17" ht="75" customHeight="1" x14ac:dyDescent="0.2">
      <c r="A11" s="16"/>
      <c r="B11" s="23" t="s">
        <v>10</v>
      </c>
      <c r="C11" s="45">
        <v>0</v>
      </c>
      <c r="D11" s="24" t="s">
        <v>108</v>
      </c>
      <c r="E11" s="44">
        <v>1.6160000000000001</v>
      </c>
      <c r="F11" s="44">
        <v>1.0129999999999999</v>
      </c>
      <c r="G11" s="44">
        <v>0</v>
      </c>
      <c r="H11" s="73">
        <v>17.88</v>
      </c>
      <c r="I11" s="73">
        <v>0</v>
      </c>
      <c r="J11" s="72">
        <v>0</v>
      </c>
      <c r="K11" s="44">
        <v>0</v>
      </c>
      <c r="L11" s="45">
        <v>0</v>
      </c>
      <c r="M11" s="20" t="s">
        <v>111</v>
      </c>
      <c r="N11" s="20">
        <v>0</v>
      </c>
      <c r="O11" s="21">
        <f t="shared" si="1"/>
        <v>0</v>
      </c>
      <c r="P11" s="41">
        <v>0</v>
      </c>
      <c r="Q11" s="22" t="s">
        <v>106</v>
      </c>
    </row>
    <row r="12" spans="1:17" ht="75" customHeight="1" x14ac:dyDescent="0.2">
      <c r="A12" s="16"/>
      <c r="B12" s="23" t="s">
        <v>11</v>
      </c>
      <c r="C12" s="45">
        <v>580</v>
      </c>
      <c r="D12" s="24" t="s">
        <v>108</v>
      </c>
      <c r="E12" s="44">
        <v>1.4750000000000001</v>
      </c>
      <c r="F12" s="44">
        <v>0.99399999999999999</v>
      </c>
      <c r="G12" s="44">
        <v>0</v>
      </c>
      <c r="H12" s="73">
        <v>267.88</v>
      </c>
      <c r="I12" s="73">
        <v>0</v>
      </c>
      <c r="J12" s="72">
        <v>0</v>
      </c>
      <c r="K12" s="44">
        <v>0</v>
      </c>
      <c r="L12" s="45">
        <v>0</v>
      </c>
      <c r="M12" s="20">
        <v>1.9592797593468463</v>
      </c>
      <c r="N12" s="20">
        <v>1.8418463211704883</v>
      </c>
      <c r="O12" s="21">
        <f t="shared" si="1"/>
        <v>6.3758543167558815E-2</v>
      </c>
      <c r="P12" s="41">
        <v>3362.4715286067485</v>
      </c>
      <c r="Q12" s="22" t="s">
        <v>119</v>
      </c>
    </row>
    <row r="13" spans="1:17" ht="75" customHeight="1" x14ac:dyDescent="0.2">
      <c r="A13" s="16"/>
      <c r="B13" s="23" t="s">
        <v>44</v>
      </c>
      <c r="C13" s="45">
        <v>279</v>
      </c>
      <c r="D13" s="24">
        <v>0</v>
      </c>
      <c r="E13" s="44">
        <v>4.7729999999999997</v>
      </c>
      <c r="F13" s="44">
        <v>1.73</v>
      </c>
      <c r="G13" s="44">
        <v>1.038</v>
      </c>
      <c r="H13" s="73">
        <v>5.7</v>
      </c>
      <c r="I13" s="73">
        <v>0</v>
      </c>
      <c r="J13" s="72">
        <v>0</v>
      </c>
      <c r="K13" s="44">
        <v>0</v>
      </c>
      <c r="L13" s="45">
        <v>0</v>
      </c>
      <c r="M13" s="20">
        <v>2.7820131932071916</v>
      </c>
      <c r="N13" s="20">
        <v>2.6463838430659283</v>
      </c>
      <c r="O13" s="21">
        <f t="shared" si="1"/>
        <v>5.12508230794411E-2</v>
      </c>
      <c r="P13" s="41">
        <v>57.022698277929969</v>
      </c>
      <c r="Q13" s="22" t="s">
        <v>120</v>
      </c>
    </row>
    <row r="14" spans="1:17" ht="75" customHeight="1" x14ac:dyDescent="0.2">
      <c r="A14" s="16"/>
      <c r="B14" s="23" t="s">
        <v>45</v>
      </c>
      <c r="C14" s="45">
        <v>299</v>
      </c>
      <c r="D14" s="24">
        <v>0</v>
      </c>
      <c r="E14" s="44">
        <v>5.8769999999999998</v>
      </c>
      <c r="F14" s="44">
        <v>1.9530000000000001</v>
      </c>
      <c r="G14" s="44">
        <v>1.0609999999999999</v>
      </c>
      <c r="H14" s="73">
        <v>6.11</v>
      </c>
      <c r="I14" s="73">
        <v>0</v>
      </c>
      <c r="J14" s="72">
        <v>0</v>
      </c>
      <c r="K14" s="44">
        <v>0</v>
      </c>
      <c r="L14" s="45">
        <v>0</v>
      </c>
      <c r="M14" s="20">
        <v>2.0270124846053967</v>
      </c>
      <c r="N14" s="20">
        <v>1.9371327936433607</v>
      </c>
      <c r="O14" s="21">
        <f t="shared" si="1"/>
        <v>4.6398311595866534E-2</v>
      </c>
      <c r="P14" s="41">
        <v>1245.5774199376883</v>
      </c>
      <c r="Q14" s="22" t="s">
        <v>121</v>
      </c>
    </row>
    <row r="15" spans="1:17" ht="75" customHeight="1" x14ac:dyDescent="0.2">
      <c r="A15" s="16"/>
      <c r="B15" s="23" t="s">
        <v>12</v>
      </c>
      <c r="C15" s="45">
        <v>281</v>
      </c>
      <c r="D15" s="24">
        <v>0</v>
      </c>
      <c r="E15" s="44">
        <v>4.2290000000000001</v>
      </c>
      <c r="F15" s="44">
        <v>1.6020000000000001</v>
      </c>
      <c r="G15" s="44">
        <v>1.0249999999999999</v>
      </c>
      <c r="H15" s="73">
        <v>17.88</v>
      </c>
      <c r="I15" s="73">
        <v>1.34</v>
      </c>
      <c r="J15" s="72">
        <v>2.96</v>
      </c>
      <c r="K15" s="44">
        <v>0.14899999999999999</v>
      </c>
      <c r="L15" s="45">
        <v>0</v>
      </c>
      <c r="M15" s="20">
        <v>2.0885568920561548</v>
      </c>
      <c r="N15" s="20">
        <v>2.0390033784524237</v>
      </c>
      <c r="O15" s="21">
        <f t="shared" si="1"/>
        <v>2.4302810935674619E-2</v>
      </c>
      <c r="P15" s="41">
        <v>4297.9893570652848</v>
      </c>
      <c r="Q15" s="22" t="s">
        <v>122</v>
      </c>
    </row>
    <row r="16" spans="1:17" ht="75" customHeight="1" x14ac:dyDescent="0.2">
      <c r="A16" s="16"/>
      <c r="B16" s="23" t="s">
        <v>13</v>
      </c>
      <c r="C16" s="45">
        <v>471</v>
      </c>
      <c r="D16" s="24">
        <v>0</v>
      </c>
      <c r="E16" s="44">
        <v>3.2210000000000001</v>
      </c>
      <c r="F16" s="44">
        <v>1.373</v>
      </c>
      <c r="G16" s="44">
        <v>1.002</v>
      </c>
      <c r="H16" s="73">
        <v>17.88</v>
      </c>
      <c r="I16" s="73">
        <v>1.64</v>
      </c>
      <c r="J16" s="72">
        <v>2.64</v>
      </c>
      <c r="K16" s="44">
        <v>9.4E-2</v>
      </c>
      <c r="L16" s="45">
        <v>0</v>
      </c>
      <c r="M16" s="20">
        <v>1.7773149237747621</v>
      </c>
      <c r="N16" s="20">
        <v>1.7459694403630068</v>
      </c>
      <c r="O16" s="21">
        <f t="shared" si="1"/>
        <v>1.7953053866302589E-2</v>
      </c>
      <c r="P16" s="41">
        <v>12930.719809577156</v>
      </c>
      <c r="Q16" s="22" t="s">
        <v>123</v>
      </c>
    </row>
    <row r="17" spans="1:17" ht="75" customHeight="1" x14ac:dyDescent="0.2">
      <c r="A17" s="16"/>
      <c r="B17" s="23" t="s">
        <v>14</v>
      </c>
      <c r="C17" s="45">
        <v>581</v>
      </c>
      <c r="D17" s="24">
        <v>0</v>
      </c>
      <c r="E17" s="44">
        <v>2.657</v>
      </c>
      <c r="F17" s="44">
        <v>1.238</v>
      </c>
      <c r="G17" s="44">
        <v>0.98799999999999999</v>
      </c>
      <c r="H17" s="73">
        <v>172.52</v>
      </c>
      <c r="I17" s="73">
        <v>1.88</v>
      </c>
      <c r="J17" s="72">
        <v>3.12</v>
      </c>
      <c r="K17" s="44">
        <v>6.4000000000000001E-2</v>
      </c>
      <c r="L17" s="45">
        <v>0</v>
      </c>
      <c r="M17" s="20">
        <v>1.5726063982909151</v>
      </c>
      <c r="N17" s="20">
        <v>1.5517539836387524</v>
      </c>
      <c r="O17" s="21">
        <f t="shared" si="1"/>
        <v>1.3437964311369302E-2</v>
      </c>
      <c r="P17" s="41">
        <v>43371.991549947423</v>
      </c>
      <c r="Q17" s="22" t="s">
        <v>124</v>
      </c>
    </row>
    <row r="18" spans="1:17" ht="75" customHeight="1" x14ac:dyDescent="0.2">
      <c r="A18" s="16"/>
      <c r="B18" s="23" t="s">
        <v>98</v>
      </c>
      <c r="C18" s="45">
        <v>814</v>
      </c>
      <c r="D18" s="24">
        <v>8</v>
      </c>
      <c r="E18" s="44">
        <v>1.601</v>
      </c>
      <c r="F18" s="44">
        <v>0</v>
      </c>
      <c r="G18" s="44">
        <v>0</v>
      </c>
      <c r="H18" s="73">
        <v>0</v>
      </c>
      <c r="I18" s="73">
        <v>0</v>
      </c>
      <c r="J18" s="72">
        <v>0</v>
      </c>
      <c r="K18" s="44">
        <v>0</v>
      </c>
      <c r="L18" s="45">
        <v>0</v>
      </c>
      <c r="M18" s="20">
        <v>1.6010000000000002</v>
      </c>
      <c r="N18" s="20">
        <v>1.5629999999999999</v>
      </c>
      <c r="O18" s="21">
        <f t="shared" si="1"/>
        <v>2.4312220089571502E-2</v>
      </c>
      <c r="P18" s="41">
        <v>664.97115799253481</v>
      </c>
      <c r="Q18" s="22" t="s">
        <v>125</v>
      </c>
    </row>
    <row r="19" spans="1:17" ht="75" customHeight="1" x14ac:dyDescent="0.2">
      <c r="A19" s="16"/>
      <c r="B19" s="23" t="s">
        <v>99</v>
      </c>
      <c r="C19" s="45">
        <v>815</v>
      </c>
      <c r="D19" s="24">
        <v>1</v>
      </c>
      <c r="E19" s="44">
        <v>1.706</v>
      </c>
      <c r="F19" s="44">
        <v>0</v>
      </c>
      <c r="G19" s="44">
        <v>0</v>
      </c>
      <c r="H19" s="73">
        <v>0</v>
      </c>
      <c r="I19" s="73">
        <v>0</v>
      </c>
      <c r="J19" s="72">
        <v>0</v>
      </c>
      <c r="K19" s="44">
        <v>0</v>
      </c>
      <c r="L19" s="45">
        <v>0</v>
      </c>
      <c r="M19" s="20">
        <v>1.7060000000000002</v>
      </c>
      <c r="N19" s="20">
        <v>1.661</v>
      </c>
      <c r="O19" s="21">
        <f t="shared" si="1"/>
        <v>2.7092113184828508E-2</v>
      </c>
      <c r="P19" s="41">
        <v>2531.6156542796712</v>
      </c>
      <c r="Q19" s="22" t="s">
        <v>126</v>
      </c>
    </row>
    <row r="20" spans="1:17" ht="75" customHeight="1" x14ac:dyDescent="0.2">
      <c r="A20" s="16"/>
      <c r="B20" s="23" t="s">
        <v>100</v>
      </c>
      <c r="C20" s="45">
        <v>816</v>
      </c>
      <c r="D20" s="24">
        <v>1</v>
      </c>
      <c r="E20" s="44">
        <v>2.3119999999999998</v>
      </c>
      <c r="F20" s="44">
        <v>0</v>
      </c>
      <c r="G20" s="44">
        <v>0</v>
      </c>
      <c r="H20" s="73">
        <v>0</v>
      </c>
      <c r="I20" s="73">
        <v>0</v>
      </c>
      <c r="J20" s="72">
        <v>0</v>
      </c>
      <c r="K20" s="44">
        <v>0</v>
      </c>
      <c r="L20" s="45">
        <v>0</v>
      </c>
      <c r="M20" s="20">
        <v>2.3119999999999998</v>
      </c>
      <c r="N20" s="20">
        <v>2.2339999999999995</v>
      </c>
      <c r="O20" s="21">
        <f t="shared" si="1"/>
        <v>3.4914950760967012E-2</v>
      </c>
      <c r="P20" s="41">
        <v>1271.6355545166548</v>
      </c>
      <c r="Q20" s="22" t="s">
        <v>127</v>
      </c>
    </row>
    <row r="21" spans="1:17" ht="75" customHeight="1" x14ac:dyDescent="0.2">
      <c r="A21" s="16"/>
      <c r="B21" s="23" t="s">
        <v>101</v>
      </c>
      <c r="C21" s="45">
        <v>817</v>
      </c>
      <c r="D21" s="24">
        <v>1</v>
      </c>
      <c r="E21" s="44">
        <v>1.546</v>
      </c>
      <c r="F21" s="44">
        <v>0</v>
      </c>
      <c r="G21" s="44">
        <v>0</v>
      </c>
      <c r="H21" s="73">
        <v>0</v>
      </c>
      <c r="I21" s="73">
        <v>0</v>
      </c>
      <c r="J21" s="72">
        <v>0</v>
      </c>
      <c r="K21" s="44">
        <v>0</v>
      </c>
      <c r="L21" s="45">
        <v>0</v>
      </c>
      <c r="M21" s="20">
        <v>1.5460000000000003</v>
      </c>
      <c r="N21" s="20">
        <v>1.5119999999999998</v>
      </c>
      <c r="O21" s="21">
        <f t="shared" si="1"/>
        <v>2.2486772486772805E-2</v>
      </c>
      <c r="P21" s="41">
        <v>824.31809147954834</v>
      </c>
      <c r="Q21" s="22" t="s">
        <v>128</v>
      </c>
    </row>
    <row r="22" spans="1:17" ht="75" customHeight="1" x14ac:dyDescent="0.2">
      <c r="A22" s="16"/>
      <c r="B22" s="23" t="s">
        <v>15</v>
      </c>
      <c r="C22" s="45" t="s">
        <v>109</v>
      </c>
      <c r="D22" s="24">
        <v>0</v>
      </c>
      <c r="E22" s="44">
        <v>10.676</v>
      </c>
      <c r="F22" s="44">
        <v>1.651</v>
      </c>
      <c r="G22" s="44">
        <v>1.0349999999999999</v>
      </c>
      <c r="H22" s="73">
        <v>0</v>
      </c>
      <c r="I22" s="73">
        <v>0</v>
      </c>
      <c r="J22" s="72">
        <v>0</v>
      </c>
      <c r="K22" s="44">
        <v>0</v>
      </c>
      <c r="L22" s="45">
        <v>0</v>
      </c>
      <c r="M22" s="20">
        <v>1.6834447347032802</v>
      </c>
      <c r="N22" s="20">
        <v>1.6403010758740111</v>
      </c>
      <c r="O22" s="21">
        <f t="shared" si="1"/>
        <v>2.6302280394640713E-2</v>
      </c>
      <c r="P22" s="41">
        <v>199116.81251859703</v>
      </c>
      <c r="Q22" s="22" t="s">
        <v>129</v>
      </c>
    </row>
    <row r="23" spans="1:17" ht="75" customHeight="1" x14ac:dyDescent="0.2">
      <c r="A23" s="16"/>
      <c r="B23" s="23" t="s">
        <v>46</v>
      </c>
      <c r="C23" s="45">
        <v>20</v>
      </c>
      <c r="D23" s="24" t="s">
        <v>110</v>
      </c>
      <c r="E23" s="44">
        <v>-0.51100000000000001</v>
      </c>
      <c r="F23" s="44">
        <v>0</v>
      </c>
      <c r="G23" s="44">
        <v>0</v>
      </c>
      <c r="H23" s="73">
        <v>0</v>
      </c>
      <c r="I23" s="73">
        <v>0</v>
      </c>
      <c r="J23" s="72">
        <v>0</v>
      </c>
      <c r="K23" s="44">
        <v>0</v>
      </c>
      <c r="L23" s="45">
        <v>0</v>
      </c>
      <c r="M23" s="20">
        <v>-0.51100000000000001</v>
      </c>
      <c r="N23" s="20">
        <v>-0.498</v>
      </c>
      <c r="O23" s="21">
        <f t="shared" si="1"/>
        <v>2.6104417670682754E-2</v>
      </c>
      <c r="P23" s="41">
        <v>-22.512813316831682</v>
      </c>
      <c r="Q23" s="25"/>
    </row>
    <row r="24" spans="1:17" ht="75" customHeight="1" x14ac:dyDescent="0.2">
      <c r="A24" s="16"/>
      <c r="B24" s="23" t="s">
        <v>31</v>
      </c>
      <c r="C24" s="45">
        <v>30</v>
      </c>
      <c r="D24" s="24">
        <v>8</v>
      </c>
      <c r="E24" s="44">
        <v>-0.45400000000000001</v>
      </c>
      <c r="F24" s="44">
        <v>0</v>
      </c>
      <c r="G24" s="44">
        <v>0</v>
      </c>
      <c r="H24" s="73">
        <v>0</v>
      </c>
      <c r="I24" s="73">
        <v>0</v>
      </c>
      <c r="J24" s="72">
        <v>0</v>
      </c>
      <c r="K24" s="44">
        <v>0</v>
      </c>
      <c r="L24" s="45">
        <v>0</v>
      </c>
      <c r="M24" s="20" t="s">
        <v>111</v>
      </c>
      <c r="N24" s="20">
        <v>0</v>
      </c>
      <c r="O24" s="21">
        <f t="shared" si="1"/>
        <v>0</v>
      </c>
      <c r="P24" s="41">
        <v>0</v>
      </c>
      <c r="Q24" s="25"/>
    </row>
    <row r="25" spans="1:17" ht="75" customHeight="1" x14ac:dyDescent="0.2">
      <c r="A25" s="16"/>
      <c r="B25" s="23" t="s">
        <v>32</v>
      </c>
      <c r="C25" s="45">
        <v>22</v>
      </c>
      <c r="D25" s="24">
        <v>0</v>
      </c>
      <c r="E25" s="44">
        <v>-0.51100000000000001</v>
      </c>
      <c r="F25" s="44">
        <v>0</v>
      </c>
      <c r="G25" s="44">
        <v>0</v>
      </c>
      <c r="H25" s="73">
        <v>0</v>
      </c>
      <c r="I25" s="73">
        <v>0</v>
      </c>
      <c r="J25" s="72">
        <v>0</v>
      </c>
      <c r="K25" s="44">
        <v>0.114</v>
      </c>
      <c r="L25" s="45">
        <v>0</v>
      </c>
      <c r="M25" s="20">
        <v>-0.49995749213575608</v>
      </c>
      <c r="N25" s="20">
        <v>-0.48598885109503298</v>
      </c>
      <c r="O25" s="21">
        <f t="shared" si="1"/>
        <v>2.8742719116393041E-2</v>
      </c>
      <c r="P25" s="41">
        <v>-473.83456965666051</v>
      </c>
      <c r="Q25" s="25"/>
    </row>
    <row r="26" spans="1:17" ht="75" customHeight="1" x14ac:dyDescent="0.2">
      <c r="A26" s="16"/>
      <c r="B26" s="23" t="s">
        <v>51</v>
      </c>
      <c r="C26" s="45">
        <v>222</v>
      </c>
      <c r="D26" s="24">
        <v>0</v>
      </c>
      <c r="E26" s="44">
        <v>-0.51100000000000001</v>
      </c>
      <c r="F26" s="44">
        <v>0</v>
      </c>
      <c r="G26" s="44">
        <v>0</v>
      </c>
      <c r="H26" s="73">
        <v>0</v>
      </c>
      <c r="I26" s="73">
        <v>0</v>
      </c>
      <c r="J26" s="72">
        <v>0</v>
      </c>
      <c r="K26" s="44">
        <v>0</v>
      </c>
      <c r="L26" s="45">
        <v>0</v>
      </c>
      <c r="M26" s="20" t="s">
        <v>111</v>
      </c>
      <c r="N26" s="20">
        <v>0</v>
      </c>
      <c r="O26" s="21">
        <f t="shared" si="1"/>
        <v>0</v>
      </c>
      <c r="P26" s="41">
        <v>0</v>
      </c>
      <c r="Q26" s="25"/>
    </row>
    <row r="27" spans="1:17" ht="75" customHeight="1" x14ac:dyDescent="0.2">
      <c r="A27" s="16"/>
      <c r="B27" s="23" t="s">
        <v>33</v>
      </c>
      <c r="C27" s="45">
        <v>24</v>
      </c>
      <c r="D27" s="24">
        <v>0</v>
      </c>
      <c r="E27" s="44">
        <v>-2.8519999999999999</v>
      </c>
      <c r="F27" s="44">
        <v>-0.57499999999999996</v>
      </c>
      <c r="G27" s="44">
        <v>-5.8000000000000003E-2</v>
      </c>
      <c r="H27" s="73">
        <v>0</v>
      </c>
      <c r="I27" s="73">
        <v>0</v>
      </c>
      <c r="J27" s="72">
        <v>0</v>
      </c>
      <c r="K27" s="44">
        <v>0.114</v>
      </c>
      <c r="L27" s="45">
        <v>0</v>
      </c>
      <c r="M27" s="20">
        <v>-0.50528854444602522</v>
      </c>
      <c r="N27" s="20">
        <v>-0.49339477183712516</v>
      </c>
      <c r="O27" s="21">
        <f t="shared" si="1"/>
        <v>2.4105996430838401E-2</v>
      </c>
      <c r="P27" s="41">
        <v>-1193.3177227222222</v>
      </c>
      <c r="Q27" s="25"/>
    </row>
    <row r="28" spans="1:17" ht="75" customHeight="1" x14ac:dyDescent="0.2">
      <c r="A28" s="16"/>
      <c r="B28" s="23" t="s">
        <v>52</v>
      </c>
      <c r="C28" s="45">
        <v>224</v>
      </c>
      <c r="D28" s="24">
        <v>0</v>
      </c>
      <c r="E28" s="44">
        <v>-2.8519999999999999</v>
      </c>
      <c r="F28" s="44">
        <v>-0.57499999999999996</v>
      </c>
      <c r="G28" s="44">
        <v>-5.8000000000000003E-2</v>
      </c>
      <c r="H28" s="73">
        <v>0</v>
      </c>
      <c r="I28" s="73">
        <v>0</v>
      </c>
      <c r="J28" s="72">
        <v>0</v>
      </c>
      <c r="K28" s="44">
        <v>0</v>
      </c>
      <c r="L28" s="45">
        <v>0</v>
      </c>
      <c r="M28" s="20" t="s">
        <v>111</v>
      </c>
      <c r="N28" s="20">
        <v>0</v>
      </c>
      <c r="O28" s="21">
        <f t="shared" si="1"/>
        <v>0</v>
      </c>
      <c r="P28" s="41">
        <v>0</v>
      </c>
      <c r="Q28" s="25"/>
    </row>
    <row r="29" spans="1:17" ht="75" customHeight="1" x14ac:dyDescent="0.2">
      <c r="A29" s="16"/>
      <c r="B29" s="23" t="s">
        <v>34</v>
      </c>
      <c r="C29" s="45">
        <v>23</v>
      </c>
      <c r="D29" s="24">
        <v>0</v>
      </c>
      <c r="E29" s="44">
        <v>-0.45400000000000001</v>
      </c>
      <c r="F29" s="44">
        <v>0</v>
      </c>
      <c r="G29" s="44">
        <v>0</v>
      </c>
      <c r="H29" s="73">
        <v>0</v>
      </c>
      <c r="I29" s="73">
        <v>0</v>
      </c>
      <c r="J29" s="72">
        <v>0</v>
      </c>
      <c r="K29" s="44">
        <v>0.108</v>
      </c>
      <c r="L29" s="45">
        <v>0</v>
      </c>
      <c r="M29" s="20">
        <v>-0.45179759280631221</v>
      </c>
      <c r="N29" s="20">
        <v>-0.43363445153270569</v>
      </c>
      <c r="O29" s="21">
        <f t="shared" si="1"/>
        <v>4.1885835429836954E-2</v>
      </c>
      <c r="P29" s="41">
        <v>-1265.750468</v>
      </c>
      <c r="Q29" s="25"/>
    </row>
    <row r="30" spans="1:17" ht="75" customHeight="1" x14ac:dyDescent="0.2">
      <c r="A30" s="16"/>
      <c r="B30" s="23" t="s">
        <v>53</v>
      </c>
      <c r="C30" s="45">
        <v>223</v>
      </c>
      <c r="D30" s="24">
        <v>0</v>
      </c>
      <c r="E30" s="44">
        <v>-0.45400000000000001</v>
      </c>
      <c r="F30" s="44">
        <v>0</v>
      </c>
      <c r="G30" s="44">
        <v>0</v>
      </c>
      <c r="H30" s="73">
        <v>0</v>
      </c>
      <c r="I30" s="73">
        <v>0</v>
      </c>
      <c r="J30" s="72">
        <v>0</v>
      </c>
      <c r="K30" s="44">
        <v>0</v>
      </c>
      <c r="L30" s="45">
        <v>0</v>
      </c>
      <c r="M30" s="20" t="s">
        <v>111</v>
      </c>
      <c r="N30" s="20">
        <v>0</v>
      </c>
      <c r="O30" s="21">
        <f t="shared" si="1"/>
        <v>0</v>
      </c>
      <c r="P30" s="41">
        <v>0</v>
      </c>
      <c r="Q30" s="25"/>
    </row>
    <row r="31" spans="1:17" ht="75" customHeight="1" x14ac:dyDescent="0.2">
      <c r="B31" s="23" t="s">
        <v>35</v>
      </c>
      <c r="C31" s="45">
        <v>25</v>
      </c>
      <c r="D31" s="24">
        <v>0</v>
      </c>
      <c r="E31" s="44">
        <v>-2.5470000000000002</v>
      </c>
      <c r="F31" s="44">
        <v>-0.50600000000000001</v>
      </c>
      <c r="G31" s="44">
        <v>-0.05</v>
      </c>
      <c r="H31" s="73">
        <v>0</v>
      </c>
      <c r="I31" s="73">
        <v>0</v>
      </c>
      <c r="J31" s="72">
        <v>0</v>
      </c>
      <c r="K31" s="44">
        <v>0.108</v>
      </c>
      <c r="L31" s="45">
        <v>0</v>
      </c>
      <c r="M31" s="20">
        <v>-0.44782144589708556</v>
      </c>
      <c r="N31" s="20">
        <v>-0.43256778527561862</v>
      </c>
      <c r="O31" s="21">
        <f t="shared" si="1"/>
        <v>3.5263052729984923E-2</v>
      </c>
      <c r="P31" s="41">
        <v>-3941.4824312500009</v>
      </c>
      <c r="Q31" s="25"/>
    </row>
    <row r="32" spans="1:17" ht="75" customHeight="1" x14ac:dyDescent="0.2">
      <c r="B32" s="23" t="s">
        <v>54</v>
      </c>
      <c r="C32" s="45">
        <v>225</v>
      </c>
      <c r="D32" s="24">
        <v>0</v>
      </c>
      <c r="E32" s="44">
        <v>-2.5470000000000002</v>
      </c>
      <c r="F32" s="44">
        <v>-0.50600000000000001</v>
      </c>
      <c r="G32" s="44">
        <v>-0.05</v>
      </c>
      <c r="H32" s="73">
        <v>0</v>
      </c>
      <c r="I32" s="73">
        <v>0</v>
      </c>
      <c r="J32" s="72">
        <v>0</v>
      </c>
      <c r="K32" s="44">
        <v>0</v>
      </c>
      <c r="L32" s="45">
        <v>0</v>
      </c>
      <c r="M32" s="20" t="s">
        <v>111</v>
      </c>
      <c r="N32" s="20">
        <v>0</v>
      </c>
      <c r="O32" s="21">
        <f t="shared" si="1"/>
        <v>0</v>
      </c>
      <c r="P32" s="41">
        <v>0</v>
      </c>
      <c r="Q32" s="25"/>
    </row>
    <row r="33" spans="2:17" ht="75" customHeight="1" x14ac:dyDescent="0.2">
      <c r="B33" s="23" t="s">
        <v>36</v>
      </c>
      <c r="C33" s="45">
        <v>26</v>
      </c>
      <c r="D33" s="24">
        <v>0</v>
      </c>
      <c r="E33" s="44">
        <v>-0.318</v>
      </c>
      <c r="F33" s="44">
        <v>0</v>
      </c>
      <c r="G33" s="44">
        <v>0</v>
      </c>
      <c r="H33" s="73">
        <v>98.94</v>
      </c>
      <c r="I33" s="73">
        <v>0</v>
      </c>
      <c r="J33" s="72">
        <v>0</v>
      </c>
      <c r="K33" s="44">
        <v>8.6999999999999994E-2</v>
      </c>
      <c r="L33" s="45">
        <v>0</v>
      </c>
      <c r="M33" s="20">
        <v>-0.30140735676020197</v>
      </c>
      <c r="N33" s="20">
        <v>-0.30336265784596594</v>
      </c>
      <c r="O33" s="21">
        <f t="shared" si="1"/>
        <v>-6.4454244291226731E-3</v>
      </c>
      <c r="P33" s="41">
        <v>-7932.9520832380958</v>
      </c>
      <c r="Q33" s="25"/>
    </row>
    <row r="34" spans="2:17" ht="75" customHeight="1" x14ac:dyDescent="0.2">
      <c r="B34" s="23" t="s">
        <v>55</v>
      </c>
      <c r="C34" s="45">
        <v>226</v>
      </c>
      <c r="D34" s="24">
        <v>0</v>
      </c>
      <c r="E34" s="44">
        <v>-0.318</v>
      </c>
      <c r="F34" s="44">
        <v>0</v>
      </c>
      <c r="G34" s="44">
        <v>0</v>
      </c>
      <c r="H34" s="73">
        <v>98.94</v>
      </c>
      <c r="I34" s="73">
        <v>0</v>
      </c>
      <c r="J34" s="72">
        <v>0</v>
      </c>
      <c r="K34" s="44">
        <v>0</v>
      </c>
      <c r="L34" s="45">
        <v>0</v>
      </c>
      <c r="M34" s="20" t="s">
        <v>111</v>
      </c>
      <c r="N34" s="20">
        <v>0</v>
      </c>
      <c r="O34" s="21">
        <f t="shared" si="1"/>
        <v>0</v>
      </c>
      <c r="P34" s="41">
        <v>0</v>
      </c>
      <c r="Q34" s="25"/>
    </row>
    <row r="35" spans="2:17" ht="75" customHeight="1" x14ac:dyDescent="0.2">
      <c r="B35" s="23" t="s">
        <v>37</v>
      </c>
      <c r="C35" s="45">
        <v>28</v>
      </c>
      <c r="D35" s="24">
        <v>0</v>
      </c>
      <c r="E35" s="44">
        <v>-1.859</v>
      </c>
      <c r="F35" s="44">
        <v>-0.33400000000000002</v>
      </c>
      <c r="G35" s="44">
        <v>-3.3000000000000002E-2</v>
      </c>
      <c r="H35" s="73">
        <v>98.94</v>
      </c>
      <c r="I35" s="73">
        <v>0</v>
      </c>
      <c r="J35" s="72">
        <v>0</v>
      </c>
      <c r="K35" s="44">
        <v>8.6999999999999994E-2</v>
      </c>
      <c r="L35" s="45">
        <v>0</v>
      </c>
      <c r="M35" s="20">
        <v>-0.40691989037447696</v>
      </c>
      <c r="N35" s="20">
        <v>-0.40981250347196602</v>
      </c>
      <c r="O35" s="21">
        <f t="shared" si="1"/>
        <v>-7.0583817550284563E-3</v>
      </c>
      <c r="P35" s="41">
        <v>-16419.940700383337</v>
      </c>
      <c r="Q35" s="25"/>
    </row>
    <row r="36" spans="2:17" ht="75" customHeight="1" x14ac:dyDescent="0.2">
      <c r="B36" s="23" t="s">
        <v>56</v>
      </c>
      <c r="C36" s="45">
        <v>228</v>
      </c>
      <c r="D36" s="24">
        <v>0</v>
      </c>
      <c r="E36" s="44">
        <v>-1.859</v>
      </c>
      <c r="F36" s="44">
        <v>-0.33400000000000002</v>
      </c>
      <c r="G36" s="44">
        <v>-3.3000000000000002E-2</v>
      </c>
      <c r="H36" s="73">
        <v>98.94</v>
      </c>
      <c r="I36" s="73">
        <v>0</v>
      </c>
      <c r="J36" s="72">
        <v>0</v>
      </c>
      <c r="K36" s="44">
        <v>0</v>
      </c>
      <c r="L36" s="45">
        <v>0</v>
      </c>
      <c r="M36" s="20" t="s">
        <v>111</v>
      </c>
      <c r="N36" s="20">
        <v>0</v>
      </c>
      <c r="O36" s="21">
        <f t="shared" si="1"/>
        <v>0</v>
      </c>
      <c r="P36" s="41">
        <v>0</v>
      </c>
      <c r="Q36" s="25"/>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36">
    <cfRule type="cellIs" dxfId="5" priority="19" stopIfTrue="1" operator="equal">
      <formula>0</formula>
    </cfRule>
    <cfRule type="cellIs" dxfId="4" priority="20" stopIfTrue="1" operator="equal">
      <formula>""</formula>
    </cfRule>
  </conditionalFormatting>
  <conditionalFormatting sqref="L5:L36">
    <cfRule type="cellIs" dxfId="3" priority="13" stopIfTrue="1" operator="equal">
      <formula>0</formula>
    </cfRule>
    <cfRule type="cellIs" dxfId="2" priority="14" stopIfTrue="1" operator="equal">
      <formula>""</formula>
    </cfRule>
  </conditionalFormatting>
  <conditionalFormatting sqref="C5:C36">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Enzor, Andrew</cp:lastModifiedBy>
  <cp:lastPrinted>2017-12-19T13:25:22Z</cp:lastPrinted>
  <dcterms:created xsi:type="dcterms:W3CDTF">2012-04-17T13:56:47Z</dcterms:created>
  <dcterms:modified xsi:type="dcterms:W3CDTF">2017-12-20T10:35:15Z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