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30" windowHeight="5535" activeTab="2"/>
  </bookViews>
  <sheets>
    <sheet name="Overview" sheetId="1" r:id="rId1"/>
    <sheet name="Detailed Breakdown" sheetId="2" r:id="rId2"/>
    <sheet name="Summary" sheetId="3" r:id="rId3"/>
  </sheets>
  <definedNames>
    <definedName name="_xlnm.Print_Area" localSheetId="1">'Detailed Breakdown'!$B$2:$BB$53</definedName>
    <definedName name="_xlnm.Print_Area" localSheetId="2">Summary!$A$1:$R$36</definedName>
    <definedName name="_xlnm.Print_Titles" localSheetId="2">Summary!$3:$3</definedName>
    <definedName name="Z_7054AD83_FA57_4245_B815_A602C0B540A7_.wvu.PrintArea" localSheetId="1" hidden="1">'Detailed Breakdown'!$B$2:$BB$53</definedName>
  </definedNames>
  <calcPr calcId="145621"/>
  <customWorkbookViews>
    <customWorkbookView name="Enzor, Andrew - Personal View" guid="{7054AD83-FA57-4245-B815-A602C0B540A7}" mergeInterval="0" personalView="1" maximized="1" windowWidth="1362" windowHeight="469" activeSheetId="3"/>
  </customWorkbookViews>
</workbook>
</file>

<file path=xl/calcChain.xml><?xml version="1.0" encoding="utf-8"?>
<calcChain xmlns="http://schemas.openxmlformats.org/spreadsheetml/2006/main">
  <c r="O4" i="3" l="1"/>
  <c r="D1" i="3" l="1"/>
  <c r="E1" i="3" l="1"/>
  <c r="F1" i="3" s="1"/>
  <c r="AQ28" i="2"/>
  <c r="AO28" i="2"/>
  <c r="G1" i="3" l="1"/>
  <c r="AM28" i="2"/>
  <c r="H1" i="3" l="1"/>
  <c r="E28" i="2"/>
  <c r="G28" i="2"/>
  <c r="I28" i="2"/>
  <c r="K28" i="2"/>
  <c r="M28" i="2"/>
  <c r="O28" i="2"/>
  <c r="Q28" i="2"/>
  <c r="S28" i="2"/>
  <c r="U28" i="2"/>
  <c r="C28" i="2"/>
  <c r="I1" i="3" l="1"/>
  <c r="AA28" i="2"/>
  <c r="K1" i="3" l="1"/>
  <c r="BA28" i="2"/>
  <c r="AY28" i="2"/>
  <c r="AW28" i="2"/>
  <c r="AU28" i="2"/>
  <c r="AK28" i="2"/>
  <c r="AI28" i="2"/>
  <c r="AG28" i="2"/>
  <c r="AE28" i="2"/>
  <c r="AC28" i="2"/>
  <c r="W28" i="2"/>
  <c r="O31" i="3" l="1"/>
  <c r="O13" i="3"/>
  <c r="O6" i="3"/>
  <c r="O29" i="3"/>
  <c r="O32" i="3"/>
  <c r="O23" i="3"/>
  <c r="O19" i="3"/>
  <c r="O16" i="3"/>
  <c r="O5" i="3"/>
  <c r="O25" i="3"/>
  <c r="O20" i="3"/>
  <c r="O34" i="3"/>
  <c r="O35" i="3"/>
  <c r="O21" i="3"/>
  <c r="O7" i="3"/>
  <c r="O10" i="3"/>
  <c r="O11" i="3"/>
  <c r="O17" i="3"/>
  <c r="O9" i="3"/>
  <c r="O15" i="3" l="1"/>
  <c r="O22" i="3"/>
  <c r="O27" i="3"/>
  <c r="O36" i="3"/>
  <c r="O12" i="3"/>
  <c r="O33" i="3"/>
  <c r="O28" i="3"/>
  <c r="O8" i="3"/>
  <c r="O26" i="3"/>
  <c r="O30" i="3"/>
  <c r="O14" i="3"/>
  <c r="O24" i="3"/>
  <c r="O18" i="3"/>
</calcChain>
</file>

<file path=xl/sharedStrings.xml><?xml version="1.0" encoding="utf-8"?>
<sst xmlns="http://schemas.openxmlformats.org/spreadsheetml/2006/main" count="278" uniqueCount="130">
  <si>
    <t>Cumulative Gradient</t>
  </si>
  <si>
    <t>% Change</t>
  </si>
  <si>
    <t>Absolute change (average p/kWh)</t>
  </si>
  <si>
    <t>Domestic Unrestricted</t>
  </si>
  <si>
    <t>Domestic Two Rate</t>
  </si>
  <si>
    <t>Domestic Off Peak (related MPAN)</t>
  </si>
  <si>
    <t>Small Non Domestic Unrestricted</t>
  </si>
  <si>
    <t>Small Non Domestic Two Rate</t>
  </si>
  <si>
    <t>Small Non Domestic Off Peak (related MPAN)</t>
  </si>
  <si>
    <t>LV Medium Non-Domestic</t>
  </si>
  <si>
    <t>LV Sub Medium Non-Domestic</t>
  </si>
  <si>
    <t>HV Medium Non-Domestic</t>
  </si>
  <si>
    <t>LV HH Metered</t>
  </si>
  <si>
    <t>LV Sub HH Metered</t>
  </si>
  <si>
    <t>HV HH Metered</t>
  </si>
  <si>
    <t>LV UMS (Pseudo HH Metered)</t>
  </si>
  <si>
    <t>Step Gradient</t>
  </si>
  <si>
    <t>Comment</t>
  </si>
  <si>
    <t>Table 1037 - LDNO discounts</t>
  </si>
  <si>
    <t>Table 1068 - annual hours in time bands</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</si>
  <si>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</si>
  <si>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</si>
  <si>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</si>
  <si>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</si>
  <si>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</si>
  <si>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</si>
  <si>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</si>
  <si>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</si>
  <si>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</si>
  <si>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</si>
  <si>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</si>
  <si>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LV Sub Generation NHH</t>
  </si>
  <si>
    <t>LV Generation Intermittent</t>
  </si>
  <si>
    <t>LV Generation Non-Intermittent</t>
  </si>
  <si>
    <t>LV Sub Generation Intermittent</t>
  </si>
  <si>
    <t>LV Sub Generation Non-Intermittent</t>
  </si>
  <si>
    <t>HV Generation Intermittent</t>
  </si>
  <si>
    <t>HV Generation Non-Intermittent</t>
  </si>
  <si>
    <t>Information on the Tariff Movement Explanation (TME) Template</t>
  </si>
  <si>
    <t>Table 1022 - LV service model asset cost (£)</t>
  </si>
  <si>
    <t>Table 1023 - HV service model asset cost (£)</t>
  </si>
  <si>
    <t>Table 1025 - Matrix of applicability of LV service models to tariffs with fixed charges</t>
  </si>
  <si>
    <t>Table 1026 - Matrix of applicability of LV service models to unmetered tariffs</t>
  </si>
  <si>
    <t>Table 1028 - Matrix of applicability of HV service models to tariffs with fixed charges</t>
  </si>
  <si>
    <t>LV Network Domestic</t>
  </si>
  <si>
    <t>LV Network Non-Domestic Non-CT</t>
  </si>
  <si>
    <t>LV Generation NHH or Aggregate HH</t>
  </si>
  <si>
    <t>No change - input remains zero as there are no 132kV/HV assets in the 500MW Model.</t>
  </si>
  <si>
    <t>No change - input remains 500 representing the 500MW Model.</t>
  </si>
  <si>
    <t>No change - the same service models are still applicable to the same tariffs.</t>
  </si>
  <si>
    <t>No change - this input remains the subject of industry discussions, with input values being held at current values pending the outcome of these.</t>
  </si>
  <si>
    <t>LV Generation Intermittent no RP charge</t>
  </si>
  <si>
    <t>LV Generation Non-Intermittent no RP charge</t>
  </si>
  <si>
    <t>LV Sub Generation Intermittent no RP charge</t>
  </si>
  <si>
    <t>LV Sub Generation Non-Intermittent no RP charge</t>
  </si>
  <si>
    <t>HV Generation Intermittent no RP charge</t>
  </si>
  <si>
    <t>HV Generation Non-Intermittent no RP charge</t>
  </si>
  <si>
    <t>Fixed charge
p/MPAN/ day</t>
  </si>
  <si>
    <t>Excess
capacity charge
p/kVA/day</t>
  </si>
  <si>
    <t>2018/19 Average p/kWh</t>
  </si>
  <si>
    <t>Table 1010 - Financial and general assumptions</t>
  </si>
  <si>
    <t>Table 1017 - Diversity allowance between top and bottom of network level</t>
  </si>
  <si>
    <t>Table 1018 - Proportion of relevant load going through 132kV/HV direct transformation</t>
  </si>
  <si>
    <t>Table 1019 - Network model GSP peak demand (MW)</t>
  </si>
  <si>
    <t>Table 1020 - Gross asset cost by network level (£)</t>
  </si>
  <si>
    <t>Table 1032 - Loss adjustment factors to transmission</t>
  </si>
  <si>
    <t>Table 1037 - Embedded network (LDNO) discounts</t>
  </si>
  <si>
    <t>Table 1041L - Load profile data for demand users (Load Factor)</t>
  </si>
  <si>
    <t>Table 1041C - Load profile data for demand users (Coincidence Factor)</t>
  </si>
  <si>
    <t>Table 1055 - Transmission exit charges (£/year)</t>
  </si>
  <si>
    <t>Table 1059 - Other expenditure</t>
  </si>
  <si>
    <t>Table 1060 - Customer contributions under current connection charging policy</t>
  </si>
  <si>
    <t>Table 1061 - Average split of rate 1 units by distribution time band</t>
  </si>
  <si>
    <t>Table 1062 - Average split of rate 2 units by distribution time band</t>
  </si>
  <si>
    <t>Table 1064 - Average split of rate 1 units by special distribution time band</t>
  </si>
  <si>
    <t>Table 1066 - Typical annual hours by special distribution time band</t>
  </si>
  <si>
    <t>Table 1068 - Typical annual hours by distribution time band</t>
  </si>
  <si>
    <t>Table 1069 - Peaking probabilities by network level</t>
  </si>
  <si>
    <t>Table 1092 - Average kVAr by kVA, by network level</t>
  </si>
  <si>
    <t>Table 1053 - Volume forecasts for the charging year</t>
  </si>
  <si>
    <t>Table 1001 - CDCM Target Revenue Calculations</t>
  </si>
  <si>
    <t>Updated from 2018/19 values to new values based on 2014/15, 2015/16 and 2016/17 network data.</t>
  </si>
  <si>
    <t>Updated from 2018/19 values to the latest available information.</t>
  </si>
  <si>
    <t>Losses updated using the latest available information from our 2017 losses submission.</t>
  </si>
  <si>
    <t>LDNO discounts vary slightly from those used for 2018/19 charges, due to changes to the HV and LV split values.</t>
  </si>
  <si>
    <t>Updated forecast of 2019/20 exit charges.</t>
  </si>
  <si>
    <t>Input values have been updated based on 2014/15, 2015/16 and 2016/17 consumption data.</t>
  </si>
  <si>
    <t>Updated for number of hours in black, yellow and green timebands for 2019/20.</t>
  </si>
  <si>
    <t>Updated for number of hours in red, amber and green timebands for 2019/20.</t>
  </si>
  <si>
    <t>Updated values based on 2014/15, 2015/16 and 2016/17 network data.</t>
  </si>
  <si>
    <t>Updated values based on 2016/17 network data.</t>
  </si>
  <si>
    <t>Updated forecast of 2019/20 units.</t>
  </si>
  <si>
    <t>Updated forecast of 2019/20 allowances.</t>
  </si>
  <si>
    <t>2019/20 Average p/kWh</t>
  </si>
  <si>
    <t>Northern Powergrid (Northeast) Ltd - April 2019 - LV/HV Final charges</t>
  </si>
  <si>
    <t>NHH UMS Category A</t>
  </si>
  <si>
    <t>NHH UMS Category B</t>
  </si>
  <si>
    <t>NHH UMS Category C</t>
  </si>
  <si>
    <t>NHH UMS Category D</t>
  </si>
  <si>
    <t>Rate of return amended from 4.08% (2018/19) to 4.02% (2019/20).</t>
  </si>
  <si>
    <t>Load and coincidence factors updated based on the latest available three years of consumption data (2014/15, 2015/16 and 2016/17).</t>
  </si>
  <si>
    <t>Updated view of 2019/20 Direct and Indirect Costs, and updated forecast of 2019/20 Network Rates.</t>
  </si>
  <si>
    <t>2019/20 Typical Annual Bill (£)</t>
  </si>
  <si>
    <t>The 'Summary' worksheet shows the tariffs for each customer group, the average p/kWh for both 2018/19 and 2019/20 and the variance between the two, and a forecast of the total annual charge for 2019/20, along with commentary detailing the main drivers for change.</t>
  </si>
  <si>
    <t>This workbook is intended to give further detail on the information published in the CDCM model, and to give an appreciation of which areas are the main drivers for year on year changes in tariffs.</t>
  </si>
  <si>
    <t>The 'Detailed Breakdown' worksheet initially shows the impact of updating each CDCM input table in turn, with the top tables (rows 7 to 25) showing the cumulative impact of all updates to that point, and the bottom tables (rows 31 to 49) the isolated impact of that step alone. Variances from a single step of more than ±5% are highlighted in red, and of more than ±3% highlighted in blue. The commentary (row 52) gives more detail on the update which has been carried out.</t>
  </si>
  <si>
    <t>998, 999</t>
  </si>
  <si>
    <t>5-8</t>
  </si>
  <si>
    <t>554 &amp; 555</t>
  </si>
  <si>
    <t>8&amp;0</t>
  </si>
  <si>
    <t/>
  </si>
  <si>
    <t>The Domestic Unrestricted customer group is seeing an increase of 6.2%. This is primarily as a result of an increase of 4.0% driven by increased allowed revenue, and an increase of 1.2% driven by the coincidence factor.</t>
  </si>
  <si>
    <t>The Domestic Two Rate customer group is seeing an increase of 8.0%. This is primarily as a result of an increase of 5.4% driven by increased allowed revenue, and an increase of 1.7% driven by the coincidence factor.</t>
  </si>
  <si>
    <t>The Domestic Off Peak (related MPAN) customer group is seeing an increase of 13.7%. This is primarily as a result of an increase of 10.4% driven by increased allowed revenue, and an increase of 3.0% driven by the volumes forecast.</t>
  </si>
  <si>
    <t>The Small Non Domestic Unrestricted customer group is seeing an increase of 9.4%. This is primarily as a result of an increase of 7.8% driven by the volumes forecast, and an increase of 4.9% driven by increased allowed revenue.</t>
  </si>
  <si>
    <t>The Small Non Domestic Two Rate customer group is seeing an increase of 10.4%. This is primarily as a result of an increase of 7.5% driven by the volumes forecast, and an increase of 5.8% driven by increased allowed revenue, offset by a decrease of 2.3% driven by the load factor.</t>
  </si>
  <si>
    <t>The Small Non Domestic Off Peak (related MPAN) customer group is seeing an increase of 19.7%. This is primarily as a result of an increase of 10.5% driven by increased allowed revenue, an increase of 5.8% driven by the volumes forecast, and an increase of 3.5% driven by the split of units across the red, amber and green timebands.</t>
  </si>
  <si>
    <t>The LV Medium Non-Domestic customer group is seeing an increase of 6.1%. This is primarily as a result of an increase of 5.2% driven by increased allowed revenue, and an increase of 1.0% driven by the volumes forecast.</t>
  </si>
  <si>
    <t>The LV Sub Medium Non-Domestic customer group is seeing an increase of 4.1%. This is primarily as a result of an increase of 5.3% driven by increased allowed revenue, and an increase of 3.9% driven by the load factor, offset by a decrease of 6.6% driven by the coincidence factor.</t>
  </si>
  <si>
    <t>The HV Medium Non-Domestic customer group is seeing an increase of 9.0%. This is primarily as a result of an increase of 6.0% driven by increased allowed revenue, an increase of 1.8% driven by the volumes forecast, and an increase of 1.5% driven by the HV service models.</t>
  </si>
  <si>
    <t>The LV Network Domestic customer group is seeing an increase of 6.4%. This is primarily as a result of an increase of 4.1% driven by increased allowed revenue, and an increase of 2.3% driven by the volumes forecast.</t>
  </si>
  <si>
    <t>The LV Network Non-Domestic Non-CT customer group is seeing an increase of 10.1%. This is primarily as a result of an increase of 8.6% driven by the volumes forecast, and an increase of 5.4% driven by increased allowed revenue, offset by a decrease of 1.7% driven by the load factor.</t>
  </si>
  <si>
    <t>The LV HH Metered customer group is seeing an increase of 0.8%. This is primarily as a result of an increase of 4.7% driven by increased allowed revenue, and an increase of 1.9% driven by the load factor, offset by a decrease of 3.0% driven by the coincidence factor, and a decrease of 1.5% driven by the volumes forecast.</t>
  </si>
  <si>
    <t>The LV Sub HH Metered customer group is seeing an increase of 3.3%. This is primarily as a result of an increase of 6.0% driven by increased allowed revenue, offset by a decrease of 1.5% driven by the load factor.</t>
  </si>
  <si>
    <t>The HV HH Metered customer group is seeing an increase of 8.8%. This is primarily as a result of an increase of 6.8% driven by increased allowed revenue, and an increase of 2.1% driven by the volumes forecast.</t>
  </si>
  <si>
    <t>The NHH UMS Category A customer group is seeing an increase of 5.1%. This is primarily as a result of an increase of 6.1% driven by increased allowed revenue, and an increase of 2.0% driven by the volumes forecast, offset by a decrease of 2.3% driven by the load factor.</t>
  </si>
  <si>
    <t>The NHH UMS Category B customer group is seeing an increase of 4.9%. This is primarily as a result of an increase of 5.3% driven by increased allowed revenue, an increase of 1.8% driven by the volumes forecast, and an increase of 1.2% driven by the peaking probabilities, offset by a decrease of 2.6% driven by the load factor.</t>
  </si>
  <si>
    <t>The NHH UMS Category C customer group is seeing an increase of 1.9%. This is primarily as a result of an increase of 3.5% driven by increased allowed revenue, an increase of 1.4% driven by the peaking probabilities, and an increase of 1.4% driven by the volumes forecast, offset by a decrease of 3.2% driven by the load factor, and a decrease of 1.1% driven by the LV service models.</t>
  </si>
  <si>
    <t>The NHH UMS Category D customer group is seeing an increase of 4.9%. This is primarily as a result of an increase of 6.8% driven by increased allowed revenue, and an increase of 2.1% driven by the volumes forecast, offset by a decrease of 2.1% driven by the load factor, and a decrease of 1.3% driven by the peaking probabilities.</t>
  </si>
  <si>
    <t>The LV UMS (Pseudo HH Metered) customer group is seeing an increase of 4.8%. This is primarily as a result of an increase of 5.3% driven by increased allowed revenue, and an increase of 1.8% driven by the volumes forecast, offset by a decrease of 2.6% driven by the load factor.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</si>
</sst>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
    <numFmt numFmtId="167" formatCode="0.000;[Red]\-0.000;;"/>
    <numFmt numFmtId="168" formatCode="[Blue]\+0.0%;[Red]\-0.0%;;"/>
    <numFmt numFmtId="169" formatCode="#,##0.000;[Red]\(#,##0.000\);;"/>
    <numFmt numFmtId="170" formatCode="#,##0.00;[Red]\(#,##0.00\);"/>
    <numFmt numFmtId="171" formatCode="0;\-0;"/>
    <numFmt numFmtId="172" formatCode="0.00;[Red]\-0.00;"/>
  </numFmts>
  <fonts count="19"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b/>
      <sz val="11"/>
      <color theme="0"/>
      <name val="Calibri"/>
      <family val="2"/>
      <scheme val="minor"/>
    </font>
  </fonts>
  <fills count="16">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10"/>
        <bgColor indexed="55"/>
      </patternFill>
    </fill>
    <fill>
      <patternFill patternType="solid">
        <fgColor indexed="43"/>
        <bgColor indexed="64"/>
      </patternFill>
    </fill>
    <fill>
      <patternFill patternType="solid">
        <fgColor theme="0" tint="-0.249977111117893"/>
        <bgColor indexed="64"/>
      </patternFill>
    </fill>
    <fill>
      <patternFill patternType="solid">
        <fgColor rgb="FFB10024"/>
        <bgColor indexed="64"/>
      </patternFill>
    </fill>
    <fill>
      <patternFill patternType="solid">
        <fgColor theme="0" tint="-4.9989318521683403E-2"/>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74">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2" xfId="1" applyFont="1" applyFill="1" applyBorder="1" applyAlignment="1">
      <alignment horizontal="center" vertical="center"/>
    </xf>
    <xf numFmtId="0" fontId="6" fillId="3" borderId="12" xfId="2" applyFont="1" applyFill="1" applyBorder="1" applyAlignment="1">
      <alignment horizontal="center" vertical="center"/>
    </xf>
    <xf numFmtId="0" fontId="4" fillId="2" borderId="11" xfId="2" applyFont="1" applyFill="1" applyBorder="1" applyAlignment="1">
      <alignment vertical="center"/>
    </xf>
    <xf numFmtId="0" fontId="4" fillId="2" borderId="9" xfId="2" applyFont="1" applyFill="1" applyBorder="1" applyAlignment="1">
      <alignment vertical="center"/>
    </xf>
    <xf numFmtId="0" fontId="4" fillId="2" borderId="10" xfId="2" applyFont="1" applyFill="1" applyBorder="1" applyAlignment="1">
      <alignment vertical="center"/>
    </xf>
    <xf numFmtId="0" fontId="9" fillId="0" borderId="0" xfId="2" applyFont="1" applyFill="1" applyBorder="1" applyAlignment="1" applyProtection="1">
      <alignment vertical="center"/>
    </xf>
    <xf numFmtId="0" fontId="10" fillId="0" borderId="0" xfId="4" applyFont="1" applyAlignment="1" applyProtection="1">
      <alignment vertical="center"/>
    </xf>
    <xf numFmtId="0" fontId="17" fillId="0" borderId="0" xfId="4" applyFont="1" applyAlignment="1" applyProtection="1">
      <alignment horizontal="center" vertical="center"/>
    </xf>
    <xf numFmtId="0" fontId="17" fillId="0" borderId="0" xfId="4" applyFont="1" applyAlignment="1" applyProtection="1">
      <alignment vertical="center"/>
    </xf>
    <xf numFmtId="0" fontId="15" fillId="0" borderId="0" xfId="2" applyFont="1" applyFill="1" applyBorder="1" applyAlignment="1" applyProtection="1">
      <alignment horizontal="center" vertical="center"/>
    </xf>
    <xf numFmtId="0" fontId="16" fillId="2" borderId="5" xfId="2" applyFont="1" applyFill="1" applyBorder="1" applyAlignment="1" applyProtection="1">
      <alignment horizontal="center" vertical="center" wrapText="1"/>
    </xf>
    <xf numFmtId="0" fontId="16" fillId="2" borderId="21" xfId="2" applyFont="1" applyFill="1" applyBorder="1" applyAlignment="1" applyProtection="1">
      <alignment vertical="center" wrapText="1"/>
    </xf>
    <xf numFmtId="49" fontId="11" fillId="5" borderId="21" xfId="2" applyNumberFormat="1" applyFont="1" applyFill="1" applyBorder="1" applyAlignment="1" applyProtection="1">
      <alignment horizontal="center" vertical="center" wrapText="1"/>
    </xf>
    <xf numFmtId="169" fontId="11" fillId="4" borderId="5" xfId="2" applyNumberFormat="1" applyFont="1" applyFill="1" applyBorder="1" applyAlignment="1" applyProtection="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pplyProtection="1">
      <alignment horizontal="left" vertical="center" wrapText="1"/>
    </xf>
    <xf numFmtId="0" fontId="16" fillId="2" borderId="5" xfId="2" applyFont="1" applyFill="1" applyBorder="1" applyAlignment="1" applyProtection="1">
      <alignment vertical="center" wrapText="1"/>
    </xf>
    <xf numFmtId="0" fontId="11" fillId="5" borderId="5" xfId="2" applyNumberFormat="1" applyFont="1" applyFill="1" applyBorder="1" applyAlignment="1" applyProtection="1">
      <alignment horizontal="center" vertical="center" wrapText="1"/>
    </xf>
    <xf numFmtId="0" fontId="11" fillId="13" borderId="5" xfId="2" applyFont="1" applyFill="1" applyBorder="1" applyAlignment="1" applyProtection="1">
      <alignment horizontal="center" vertical="center" wrapText="1"/>
    </xf>
    <xf numFmtId="164" fontId="3" fillId="4" borderId="13" xfId="2" applyNumberFormat="1" applyFont="1" applyFill="1" applyBorder="1" applyAlignment="1">
      <alignment horizontal="right" vertical="center"/>
    </xf>
    <xf numFmtId="165"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4" borderId="16" xfId="2" applyNumberFormat="1" applyFont="1" applyFill="1" applyBorder="1" applyAlignment="1">
      <alignment horizontal="right" vertical="center"/>
    </xf>
    <xf numFmtId="165" fontId="3" fillId="4" borderId="17" xfId="2" applyNumberFormat="1" applyFont="1" applyFill="1" applyBorder="1" applyAlignment="1">
      <alignment horizontal="right" vertical="center"/>
    </xf>
    <xf numFmtId="165" fontId="3" fillId="4" borderId="8" xfId="2" applyNumberFormat="1" applyFont="1" applyFill="1" applyBorder="1" applyAlignment="1">
      <alignment horizontal="right" vertical="center"/>
    </xf>
    <xf numFmtId="164" fontId="3" fillId="4" borderId="18" xfId="2" applyNumberFormat="1" applyFont="1" applyFill="1" applyBorder="1" applyAlignment="1">
      <alignment horizontal="right" vertical="center"/>
    </xf>
    <xf numFmtId="165" fontId="3" fillId="4" borderId="19" xfId="2" applyNumberFormat="1" applyFont="1" applyFill="1" applyBorder="1" applyAlignment="1">
      <alignment horizontal="right" vertical="center"/>
    </xf>
    <xf numFmtId="165" fontId="3" fillId="4" borderId="20" xfId="2" applyNumberFormat="1" applyFont="1" applyFill="1" applyBorder="1" applyAlignment="1">
      <alignment horizontal="right" vertical="center"/>
    </xf>
    <xf numFmtId="164" fontId="3" fillId="7" borderId="13" xfId="2" applyNumberFormat="1" applyFont="1" applyFill="1" applyBorder="1" applyAlignment="1">
      <alignment horizontal="right" vertical="center"/>
    </xf>
    <xf numFmtId="165" fontId="3" fillId="6" borderId="14" xfId="2" applyNumberFormat="1" applyFont="1" applyFill="1" applyBorder="1" applyAlignment="1">
      <alignment horizontal="right" vertical="center"/>
    </xf>
    <xf numFmtId="164" fontId="3" fillId="7" borderId="16" xfId="2" applyNumberFormat="1" applyFont="1" applyFill="1" applyBorder="1" applyAlignment="1">
      <alignment horizontal="right" vertical="center"/>
    </xf>
    <xf numFmtId="165" fontId="3" fillId="6" borderId="17" xfId="2" applyNumberFormat="1" applyFont="1" applyFill="1" applyBorder="1" applyAlignment="1">
      <alignment horizontal="right" vertical="center"/>
    </xf>
    <xf numFmtId="164" fontId="3" fillId="7" borderId="18" xfId="2" applyNumberFormat="1" applyFont="1" applyFill="1" applyBorder="1" applyAlignment="1">
      <alignment horizontal="right" vertical="center"/>
    </xf>
    <xf numFmtId="165" fontId="3" fillId="6" borderId="19" xfId="2" applyNumberFormat="1" applyFont="1" applyFill="1" applyBorder="1" applyAlignment="1">
      <alignment horizontal="right" vertical="center"/>
    </xf>
    <xf numFmtId="170" fontId="11" fillId="4" borderId="5" xfId="2" applyNumberFormat="1" applyFont="1" applyFill="1" applyBorder="1" applyAlignment="1" applyProtection="1">
      <alignment horizontal="center" vertical="center" wrapText="1"/>
    </xf>
    <xf numFmtId="171" fontId="11" fillId="4" borderId="21" xfId="2" quotePrefix="1" applyNumberFormat="1" applyFont="1" applyFill="1" applyBorder="1" applyAlignment="1" applyProtection="1">
      <alignment horizontal="center" vertical="center" wrapText="1"/>
    </xf>
    <xf numFmtId="167" fontId="1" fillId="10" borderId="21" xfId="2" applyNumberFormat="1" applyFont="1" applyFill="1" applyBorder="1" applyAlignment="1" applyProtection="1">
      <alignment horizontal="center" vertical="center"/>
    </xf>
    <xf numFmtId="167" fontId="11" fillId="11" borderId="21" xfId="2" applyNumberFormat="1" applyFont="1" applyFill="1" applyBorder="1" applyAlignment="1" applyProtection="1">
      <alignment horizontal="center" vertical="center"/>
    </xf>
    <xf numFmtId="167" fontId="1" fillId="10" borderId="5" xfId="2" applyNumberFormat="1" applyFont="1" applyFill="1" applyBorder="1" applyAlignment="1" applyProtection="1">
      <alignment horizontal="center" vertical="center"/>
    </xf>
    <xf numFmtId="0" fontId="18" fillId="14" borderId="22" xfId="0" applyFont="1" applyFill="1" applyBorder="1" applyAlignment="1">
      <alignment horizontal="center"/>
    </xf>
    <xf numFmtId="0" fontId="18" fillId="14" borderId="23" xfId="0" applyFont="1" applyFill="1" applyBorder="1" applyAlignment="1">
      <alignment horizontal="center"/>
    </xf>
    <xf numFmtId="0" fontId="18" fillId="14" borderId="24" xfId="0" applyFont="1" applyFill="1" applyBorder="1" applyAlignment="1">
      <alignment horizontal="center"/>
    </xf>
    <xf numFmtId="0" fontId="9" fillId="15" borderId="25" xfId="0" applyFont="1" applyFill="1" applyBorder="1" applyAlignment="1">
      <alignment horizontal="left" vertical="center" wrapText="1"/>
    </xf>
    <xf numFmtId="0" fontId="9" fillId="15" borderId="26" xfId="0" applyFont="1" applyFill="1" applyBorder="1" applyAlignment="1">
      <alignment horizontal="left" vertical="center" wrapText="1"/>
    </xf>
    <xf numFmtId="0" fontId="9" fillId="15" borderId="27" xfId="0" applyFont="1" applyFill="1" applyBorder="1" applyAlignment="1">
      <alignment horizontal="left" vertical="center" wrapText="1"/>
    </xf>
    <xf numFmtId="0" fontId="9" fillId="15" borderId="28" xfId="0" applyFont="1" applyFill="1" applyBorder="1" applyAlignment="1">
      <alignment horizontal="left" vertical="center" wrapText="1"/>
    </xf>
    <xf numFmtId="0" fontId="9" fillId="15" borderId="0" xfId="0" applyFont="1" applyFill="1" applyBorder="1" applyAlignment="1">
      <alignment horizontal="left" vertical="center" wrapText="1"/>
    </xf>
    <xf numFmtId="0" fontId="9" fillId="15" borderId="29" xfId="0" applyFont="1" applyFill="1" applyBorder="1" applyAlignment="1">
      <alignment horizontal="left" vertical="center" wrapText="1"/>
    </xf>
    <xf numFmtId="0" fontId="9" fillId="15" borderId="30" xfId="0" applyFont="1" applyFill="1" applyBorder="1" applyAlignment="1">
      <alignment horizontal="left" vertical="center" wrapText="1"/>
    </xf>
    <xf numFmtId="0" fontId="9" fillId="15" borderId="31" xfId="0" applyFont="1" applyFill="1" applyBorder="1" applyAlignment="1">
      <alignment horizontal="left" vertical="center" wrapText="1"/>
    </xf>
    <xf numFmtId="0" fontId="9" fillId="15" borderId="32" xfId="0"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164" fontId="3" fillId="0" borderId="6" xfId="1" applyNumberFormat="1" applyFont="1" applyFill="1" applyBorder="1" applyAlignment="1">
      <alignment horizontal="center" vertical="center" wrapText="1"/>
    </xf>
    <xf numFmtId="164" fontId="3" fillId="0" borderId="7" xfId="1" applyNumberFormat="1" applyFont="1" applyFill="1" applyBorder="1" applyAlignment="1">
      <alignment horizontal="center" vertical="center" wrapText="1"/>
    </xf>
    <xf numFmtId="164" fontId="3" fillId="0" borderId="8" xfId="1" applyNumberFormat="1" applyFont="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xf>
    <xf numFmtId="0" fontId="13" fillId="9" borderId="8" xfId="2" applyFont="1" applyFill="1" applyBorder="1" applyAlignment="1" applyProtection="1">
      <alignment horizontal="center" vertical="center"/>
    </xf>
    <xf numFmtId="0" fontId="14" fillId="0" borderId="8" xfId="2" applyFont="1" applyBorder="1" applyAlignment="1" applyProtection="1">
      <alignment horizontal="center" vertical="center"/>
    </xf>
    <xf numFmtId="0" fontId="14" fillId="0" borderId="7" xfId="2" applyFont="1" applyBorder="1" applyAlignment="1" applyProtection="1">
      <alignment horizontal="center" vertical="center"/>
    </xf>
    <xf numFmtId="172" fontId="1" fillId="12" borderId="21" xfId="2" applyNumberFormat="1" applyFont="1" applyFill="1" applyBorder="1" applyAlignment="1" applyProtection="1">
      <alignment horizontal="center" vertical="center"/>
    </xf>
    <xf numFmtId="172" fontId="1" fillId="12" borderId="5" xfId="2" applyNumberFormat="1" applyFont="1" applyFill="1" applyBorder="1" applyAlignment="1" applyProtection="1">
      <alignment horizontal="center" vertical="center"/>
    </xf>
  </cellXfs>
  <cellStyles count="6">
    <cellStyle name="=C:\WINNT\SYSTEM32\COMMAND.COM 2" xfId="2"/>
    <cellStyle name="Heading 4 2" xfId="5"/>
    <cellStyle name="Normal" xfId="0" builtinId="0"/>
    <cellStyle name="Normal 2" xfId="4"/>
    <cellStyle name="Normal_Copy of WSC - CDCM Volatility YOY National - Updated Mar 11" xfId="1"/>
    <cellStyle name="Percent" xfId="3" builtinId="5"/>
  </cellStyles>
  <dxfs count="10">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66674</xdr:colOff>
      <xdr:row>1</xdr:row>
      <xdr:rowOff>66676</xdr:rowOff>
    </xdr:from>
    <xdr:to>
      <xdr:col>53</xdr:col>
      <xdr:colOff>666750</xdr:colOff>
      <xdr:row>1</xdr:row>
      <xdr:rowOff>504826</xdr:rowOff>
    </xdr:to>
    <xdr:sp macro="" textlink="">
      <xdr:nvSpPr>
        <xdr:cNvPr id="4" name="TextBox 3"/>
        <xdr:cNvSpPr txBox="1"/>
      </xdr:nvSpPr>
      <xdr:spPr>
        <a:xfrm>
          <a:off x="161924" y="269082"/>
          <a:ext cx="43843576"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(Northeast) Ltd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H19"/>
  <sheetViews>
    <sheetView showGridLines="0" workbookViewId="0">
      <selection activeCell="B15" sqref="B15:H19"/>
    </sheetView>
  </sheetViews>
  <sheetFormatPr defaultRowHeight="12.75" x14ac:dyDescent="0.2"/>
  <cols>
    <col min="1" max="1" width="2.42578125" style="6" customWidth="1"/>
    <col min="2" max="8" width="9.140625" style="6"/>
    <col min="9" max="9" width="2.42578125" style="6" customWidth="1"/>
    <col min="10" max="16384" width="9.140625" style="6"/>
  </cols>
  <sheetData>
    <row r="2" spans="2:8" ht="15" x14ac:dyDescent="0.25">
      <c r="B2" s="46" t="s">
        <v>38</v>
      </c>
      <c r="C2" s="47"/>
      <c r="D2" s="47"/>
      <c r="E2" s="47"/>
      <c r="F2" s="47"/>
      <c r="G2" s="47"/>
      <c r="H2" s="48"/>
    </row>
    <row r="3" spans="2:8" ht="12.75" customHeight="1" x14ac:dyDescent="0.2">
      <c r="B3" s="49" t="s">
        <v>104</v>
      </c>
      <c r="C3" s="50"/>
      <c r="D3" s="50"/>
      <c r="E3" s="50"/>
      <c r="F3" s="50"/>
      <c r="G3" s="50"/>
      <c r="H3" s="51"/>
    </row>
    <row r="4" spans="2:8" x14ac:dyDescent="0.2">
      <c r="B4" s="52"/>
      <c r="C4" s="53"/>
      <c r="D4" s="53"/>
      <c r="E4" s="53"/>
      <c r="F4" s="53"/>
      <c r="G4" s="53"/>
      <c r="H4" s="54"/>
    </row>
    <row r="5" spans="2:8" x14ac:dyDescent="0.2">
      <c r="B5" s="52"/>
      <c r="C5" s="53"/>
      <c r="D5" s="53"/>
      <c r="E5" s="53"/>
      <c r="F5" s="53"/>
      <c r="G5" s="53"/>
      <c r="H5" s="54"/>
    </row>
    <row r="6" spans="2:8" x14ac:dyDescent="0.2">
      <c r="B6" s="55"/>
      <c r="C6" s="56"/>
      <c r="D6" s="56"/>
      <c r="E6" s="56"/>
      <c r="F6" s="56"/>
      <c r="G6" s="56"/>
      <c r="H6" s="57"/>
    </row>
    <row r="7" spans="2:8" ht="12.75" customHeight="1" x14ac:dyDescent="0.2">
      <c r="B7" s="49" t="s">
        <v>105</v>
      </c>
      <c r="C7" s="50"/>
      <c r="D7" s="50"/>
      <c r="E7" s="50"/>
      <c r="F7" s="50"/>
      <c r="G7" s="50"/>
      <c r="H7" s="51"/>
    </row>
    <row r="8" spans="2:8" x14ac:dyDescent="0.2">
      <c r="B8" s="52"/>
      <c r="C8" s="53"/>
      <c r="D8" s="53"/>
      <c r="E8" s="53"/>
      <c r="F8" s="53"/>
      <c r="G8" s="53"/>
      <c r="H8" s="54"/>
    </row>
    <row r="9" spans="2:8" x14ac:dyDescent="0.2">
      <c r="B9" s="52"/>
      <c r="C9" s="53"/>
      <c r="D9" s="53"/>
      <c r="E9" s="53"/>
      <c r="F9" s="53"/>
      <c r="G9" s="53"/>
      <c r="H9" s="54"/>
    </row>
    <row r="10" spans="2:8" x14ac:dyDescent="0.2">
      <c r="B10" s="52"/>
      <c r="C10" s="53"/>
      <c r="D10" s="53"/>
      <c r="E10" s="53"/>
      <c r="F10" s="53"/>
      <c r="G10" s="53"/>
      <c r="H10" s="54"/>
    </row>
    <row r="11" spans="2:8" x14ac:dyDescent="0.2">
      <c r="B11" s="52"/>
      <c r="C11" s="53"/>
      <c r="D11" s="53"/>
      <c r="E11" s="53"/>
      <c r="F11" s="53"/>
      <c r="G11" s="53"/>
      <c r="H11" s="54"/>
    </row>
    <row r="12" spans="2:8" x14ac:dyDescent="0.2">
      <c r="B12" s="52"/>
      <c r="C12" s="53"/>
      <c r="D12" s="53"/>
      <c r="E12" s="53"/>
      <c r="F12" s="53"/>
      <c r="G12" s="53"/>
      <c r="H12" s="54"/>
    </row>
    <row r="13" spans="2:8" x14ac:dyDescent="0.2">
      <c r="B13" s="52"/>
      <c r="C13" s="53"/>
      <c r="D13" s="53"/>
      <c r="E13" s="53"/>
      <c r="F13" s="53"/>
      <c r="G13" s="53"/>
      <c r="H13" s="54"/>
    </row>
    <row r="14" spans="2:8" x14ac:dyDescent="0.2">
      <c r="B14" s="55"/>
      <c r="C14" s="56"/>
      <c r="D14" s="56"/>
      <c r="E14" s="56"/>
      <c r="F14" s="56"/>
      <c r="G14" s="56"/>
      <c r="H14" s="57"/>
    </row>
    <row r="15" spans="2:8" ht="12.75" customHeight="1" x14ac:dyDescent="0.2">
      <c r="B15" s="49" t="s">
        <v>103</v>
      </c>
      <c r="C15" s="50"/>
      <c r="D15" s="50"/>
      <c r="E15" s="50"/>
      <c r="F15" s="50"/>
      <c r="G15" s="50"/>
      <c r="H15" s="51"/>
    </row>
    <row r="16" spans="2:8" ht="12.75" customHeight="1" x14ac:dyDescent="0.2">
      <c r="B16" s="52"/>
      <c r="C16" s="53"/>
      <c r="D16" s="53"/>
      <c r="E16" s="53"/>
      <c r="F16" s="53"/>
      <c r="G16" s="53"/>
      <c r="H16" s="54"/>
    </row>
    <row r="17" spans="2:8" x14ac:dyDescent="0.2">
      <c r="B17" s="52"/>
      <c r="C17" s="53"/>
      <c r="D17" s="53"/>
      <c r="E17" s="53"/>
      <c r="F17" s="53"/>
      <c r="G17" s="53"/>
      <c r="H17" s="54"/>
    </row>
    <row r="18" spans="2:8" x14ac:dyDescent="0.2">
      <c r="B18" s="52"/>
      <c r="C18" s="53"/>
      <c r="D18" s="53"/>
      <c r="E18" s="53"/>
      <c r="F18" s="53"/>
      <c r="G18" s="53"/>
      <c r="H18" s="54"/>
    </row>
    <row r="19" spans="2:8" x14ac:dyDescent="0.2">
      <c r="B19" s="55"/>
      <c r="C19" s="56"/>
      <c r="D19" s="56"/>
      <c r="E19" s="56"/>
      <c r="F19" s="56"/>
      <c r="G19" s="56"/>
      <c r="H19" s="57"/>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B52"/>
  <sheetViews>
    <sheetView showGridLines="0" zoomScaleNormal="100" workbookViewId="0">
      <pane xSplit="2" ySplit="5" topLeftCell="C6" activePane="bottomRight" state="frozen"/>
      <selection pane="topRight" activeCell="C1" sqref="C1"/>
      <selection pane="bottomLeft" activeCell="A6" sqref="A6"/>
      <selection pane="bottomRight" activeCell="B5" sqref="B5"/>
    </sheetView>
  </sheetViews>
  <sheetFormatPr defaultRowHeight="15.75" x14ac:dyDescent="0.25"/>
  <cols>
    <col min="1" max="1" width="1.42578125" style="1" customWidth="1"/>
    <col min="2" max="2" width="46.5703125" style="1" bestFit="1" customWidth="1"/>
    <col min="3" max="3" width="10.5703125" style="1" bestFit="1" customWidth="1"/>
    <col min="4" max="4" width="10" style="1" bestFit="1" customWidth="1"/>
    <col min="5" max="54" width="10.5703125" style="1" customWidth="1"/>
    <col min="55" max="16384" width="9.140625" style="1"/>
  </cols>
  <sheetData>
    <row r="2" spans="2:54" ht="45.75" customHeight="1" x14ac:dyDescent="0.25"/>
    <row r="3" spans="2:54" ht="16.5" thickBot="1" x14ac:dyDescent="0.3"/>
    <row r="4" spans="2:54" ht="97.5" customHeight="1" thickBot="1" x14ac:dyDescent="0.3">
      <c r="C4" s="58" t="s">
        <v>60</v>
      </c>
      <c r="D4" s="59"/>
      <c r="E4" s="58" t="s">
        <v>61</v>
      </c>
      <c r="F4" s="59"/>
      <c r="G4" s="58" t="s">
        <v>62</v>
      </c>
      <c r="H4" s="59"/>
      <c r="I4" s="58" t="s">
        <v>63</v>
      </c>
      <c r="J4" s="59"/>
      <c r="K4" s="58" t="s">
        <v>64</v>
      </c>
      <c r="L4" s="59"/>
      <c r="M4" s="58" t="s">
        <v>39</v>
      </c>
      <c r="N4" s="59"/>
      <c r="O4" s="58" t="s">
        <v>40</v>
      </c>
      <c r="P4" s="59"/>
      <c r="Q4" s="58" t="s">
        <v>41</v>
      </c>
      <c r="R4" s="59"/>
      <c r="S4" s="58" t="s">
        <v>42</v>
      </c>
      <c r="T4" s="59"/>
      <c r="U4" s="58" t="s">
        <v>43</v>
      </c>
      <c r="V4" s="59"/>
      <c r="W4" s="58" t="s">
        <v>65</v>
      </c>
      <c r="X4" s="59"/>
      <c r="Y4" s="58" t="s">
        <v>66</v>
      </c>
      <c r="Z4" s="59"/>
      <c r="AA4" s="58" t="s">
        <v>67</v>
      </c>
      <c r="AB4" s="59"/>
      <c r="AC4" s="58" t="s">
        <v>68</v>
      </c>
      <c r="AD4" s="59"/>
      <c r="AE4" s="58" t="s">
        <v>69</v>
      </c>
      <c r="AF4" s="59"/>
      <c r="AG4" s="58" t="s">
        <v>70</v>
      </c>
      <c r="AH4" s="59"/>
      <c r="AI4" s="58" t="s">
        <v>71</v>
      </c>
      <c r="AJ4" s="59"/>
      <c r="AK4" s="58" t="s">
        <v>72</v>
      </c>
      <c r="AL4" s="59"/>
      <c r="AM4" s="58" t="s">
        <v>73</v>
      </c>
      <c r="AN4" s="59"/>
      <c r="AO4" s="58" t="s">
        <v>74</v>
      </c>
      <c r="AP4" s="59"/>
      <c r="AQ4" s="58" t="s">
        <v>75</v>
      </c>
      <c r="AR4" s="59"/>
      <c r="AS4" s="58" t="s">
        <v>76</v>
      </c>
      <c r="AT4" s="59"/>
      <c r="AU4" s="58" t="s">
        <v>77</v>
      </c>
      <c r="AV4" s="59"/>
      <c r="AW4" s="58" t="s">
        <v>78</v>
      </c>
      <c r="AX4" s="59"/>
      <c r="AY4" s="58" t="s">
        <v>79</v>
      </c>
      <c r="AZ4" s="59"/>
      <c r="BA4" s="58" t="s">
        <v>80</v>
      </c>
      <c r="BB4" s="59"/>
    </row>
    <row r="5" spans="2:54" ht="63.75" thickBot="1" x14ac:dyDescent="0.3">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c r="AO5" s="2" t="s">
        <v>1</v>
      </c>
      <c r="AP5" s="3" t="s">
        <v>2</v>
      </c>
      <c r="AQ5" s="2" t="s">
        <v>1</v>
      </c>
      <c r="AR5" s="3" t="s">
        <v>2</v>
      </c>
      <c r="AS5" s="2" t="s">
        <v>1</v>
      </c>
      <c r="AT5" s="3" t="s">
        <v>2</v>
      </c>
      <c r="AU5" s="2" t="s">
        <v>1</v>
      </c>
      <c r="AV5" s="3" t="s">
        <v>2</v>
      </c>
      <c r="AW5" s="2" t="s">
        <v>1</v>
      </c>
      <c r="AX5" s="3" t="s">
        <v>2</v>
      </c>
      <c r="AY5" s="2" t="s">
        <v>1</v>
      </c>
      <c r="AZ5" s="3" t="s">
        <v>2</v>
      </c>
      <c r="BA5" s="2" t="s">
        <v>1</v>
      </c>
      <c r="BB5" s="3" t="s">
        <v>2</v>
      </c>
    </row>
    <row r="6" spans="2:54" ht="5.25" customHeight="1" thickBot="1" x14ac:dyDescent="0.3"/>
    <row r="7" spans="2:54" x14ac:dyDescent="0.25">
      <c r="B7" s="9" t="s">
        <v>3</v>
      </c>
      <c r="C7" s="26">
        <v>-1.1206079264790558E-3</v>
      </c>
      <c r="D7" s="27">
        <v>-3.1514509172812085E-3</v>
      </c>
      <c r="E7" s="26">
        <v>6.57315886857468E-4</v>
      </c>
      <c r="F7" s="27">
        <v>1.8485490827187042E-3</v>
      </c>
      <c r="G7" s="26">
        <v>6.57315886857468E-4</v>
      </c>
      <c r="H7" s="27">
        <v>1.8485490827187042E-3</v>
      </c>
      <c r="I7" s="26">
        <v>6.57315886857468E-4</v>
      </c>
      <c r="J7" s="27">
        <v>1.8485490827187042E-3</v>
      </c>
      <c r="K7" s="26">
        <v>8.6165821563533029E-4</v>
      </c>
      <c r="L7" s="27">
        <v>2.4232146765003088E-3</v>
      </c>
      <c r="M7" s="26">
        <v>8.3281844880600531E-3</v>
      </c>
      <c r="N7" s="27">
        <v>2.3421094946782108E-2</v>
      </c>
      <c r="O7" s="26">
        <v>7.5631613242481688E-3</v>
      </c>
      <c r="P7" s="27">
        <v>2.1269644029500951E-2</v>
      </c>
      <c r="Q7" s="26">
        <v>7.5631613242481688E-3</v>
      </c>
      <c r="R7" s="27">
        <v>2.1269644029500951E-2</v>
      </c>
      <c r="S7" s="26">
        <v>7.5631613242481688E-3</v>
      </c>
      <c r="T7" s="27">
        <v>2.1269644029500951E-2</v>
      </c>
      <c r="U7" s="26">
        <v>7.5631613242481688E-3</v>
      </c>
      <c r="V7" s="27">
        <v>2.1269644029500951E-2</v>
      </c>
      <c r="W7" s="26">
        <v>7.3152838385353025E-3</v>
      </c>
      <c r="X7" s="27">
        <v>2.0572545864063353E-2</v>
      </c>
      <c r="Y7" s="26">
        <v>6.9596990758680199E-3</v>
      </c>
      <c r="Z7" s="27">
        <v>1.9572545864063307E-2</v>
      </c>
      <c r="AA7" s="26">
        <v>7.2614302000582054E-3</v>
      </c>
      <c r="AB7" s="27">
        <v>2.0421094946782299E-2</v>
      </c>
      <c r="AC7" s="26">
        <v>1.9297458492269381E-2</v>
      </c>
      <c r="AD7" s="27">
        <v>5.4269644029500921E-2</v>
      </c>
      <c r="AE7" s="26">
        <v>1.8941873729601877E-2</v>
      </c>
      <c r="AF7" s="27">
        <v>5.3269644029500865E-2</v>
      </c>
      <c r="AG7" s="26">
        <v>1.8478581689980178E-2</v>
      </c>
      <c r="AH7" s="27">
        <v>5.1966742194938367E-2</v>
      </c>
      <c r="AI7" s="26">
        <v>1.8478581689980178E-2</v>
      </c>
      <c r="AJ7" s="27">
        <v>5.1966742194938367E-2</v>
      </c>
      <c r="AK7" s="26">
        <v>1.8834166452647461E-2</v>
      </c>
      <c r="AL7" s="27">
        <v>5.2966742194938077E-2</v>
      </c>
      <c r="AM7" s="26">
        <v>1.8834166452647461E-2</v>
      </c>
      <c r="AN7" s="27">
        <v>5.2966742194938077E-2</v>
      </c>
      <c r="AO7" s="26">
        <v>1.8834166452647461E-2</v>
      </c>
      <c r="AP7" s="27">
        <v>5.2966742194938077E-2</v>
      </c>
      <c r="AQ7" s="28">
        <v>1.8834166452647461E-2</v>
      </c>
      <c r="AR7" s="28">
        <v>5.2966742194938077E-2</v>
      </c>
      <c r="AS7" s="26">
        <v>1.8834166452647461E-2</v>
      </c>
      <c r="AT7" s="27">
        <v>5.2966742194938077E-2</v>
      </c>
      <c r="AU7" s="26">
        <v>2.0256505503316591E-2</v>
      </c>
      <c r="AV7" s="27">
        <v>5.6966742194937935E-2</v>
      </c>
      <c r="AW7" s="26">
        <v>2.0256505503316591E-2</v>
      </c>
      <c r="AX7" s="27">
        <v>5.6966742194937935E-2</v>
      </c>
      <c r="AY7" s="26">
        <v>2.1707833930871612E-2</v>
      </c>
      <c r="AZ7" s="27">
        <v>6.1310306443654171E-2</v>
      </c>
      <c r="BA7" s="26">
        <v>6.2071244451314511E-2</v>
      </c>
      <c r="BB7" s="27">
        <v>0.1753103064436542</v>
      </c>
    </row>
    <row r="8" spans="2:54" x14ac:dyDescent="0.25">
      <c r="B8" s="10" t="s">
        <v>4</v>
      </c>
      <c r="C8" s="29">
        <v>-4.4304630915870113E-5</v>
      </c>
      <c r="D8" s="30">
        <v>-9.2654277689011729E-5</v>
      </c>
      <c r="E8" s="29">
        <v>1.119659805663531E-3</v>
      </c>
      <c r="F8" s="30">
        <v>2.3415446287828393E-3</v>
      </c>
      <c r="G8" s="29">
        <v>1.119659805663531E-3</v>
      </c>
      <c r="H8" s="30">
        <v>2.3415446287828393E-3</v>
      </c>
      <c r="I8" s="29">
        <v>1.119659805663531E-3</v>
      </c>
      <c r="J8" s="30">
        <v>2.3415446287828393E-3</v>
      </c>
      <c r="K8" s="29">
        <v>1.2384139391645732E-3</v>
      </c>
      <c r="L8" s="30">
        <v>2.58989515636175E-3</v>
      </c>
      <c r="M8" s="29">
        <v>6.5206979141880783E-3</v>
      </c>
      <c r="N8" s="30">
        <v>1.3636735997533431E-2</v>
      </c>
      <c r="O8" s="29">
        <v>6.1968535774952205E-3</v>
      </c>
      <c r="P8" s="30">
        <v>1.2959480313879227E-2</v>
      </c>
      <c r="Q8" s="29">
        <v>6.1968535774952205E-3</v>
      </c>
      <c r="R8" s="30">
        <v>1.2959480313879227E-2</v>
      </c>
      <c r="S8" s="29">
        <v>6.1968535774952205E-3</v>
      </c>
      <c r="T8" s="30">
        <v>1.2959480313879227E-2</v>
      </c>
      <c r="U8" s="29">
        <v>6.1968535774952205E-3</v>
      </c>
      <c r="V8" s="30">
        <v>1.2959480313879227E-2</v>
      </c>
      <c r="W8" s="29">
        <v>6.4113196582604726E-3</v>
      </c>
      <c r="X8" s="30">
        <v>1.3407993243370938E-2</v>
      </c>
      <c r="Y8" s="29">
        <v>6.4113196582604726E-3</v>
      </c>
      <c r="Z8" s="30">
        <v>1.3407993243370938E-2</v>
      </c>
      <c r="AA8" s="29">
        <v>3.245415900760662E-3</v>
      </c>
      <c r="AB8" s="30">
        <v>6.7871384970272491E-3</v>
      </c>
      <c r="AC8" s="29">
        <v>2.0073672339068205E-2</v>
      </c>
      <c r="AD8" s="30">
        <v>4.1980072346742482E-2</v>
      </c>
      <c r="AE8" s="29">
        <v>2.0091651884630357E-2</v>
      </c>
      <c r="AF8" s="30">
        <v>4.2017672971616155E-2</v>
      </c>
      <c r="AG8" s="29">
        <v>2.0409295897076074E-2</v>
      </c>
      <c r="AH8" s="30">
        <v>4.2681961916744719E-2</v>
      </c>
      <c r="AI8" s="29">
        <v>2.0409295897076074E-2</v>
      </c>
      <c r="AJ8" s="30">
        <v>4.2681961916744719E-2</v>
      </c>
      <c r="AK8" s="29">
        <v>1.9931124440550896E-2</v>
      </c>
      <c r="AL8" s="30">
        <v>4.1681961916744656E-2</v>
      </c>
      <c r="AM8" s="29">
        <v>2.0192684600765842E-2</v>
      </c>
      <c r="AN8" s="30">
        <v>4.2228962697836173E-2</v>
      </c>
      <c r="AO8" s="29">
        <v>2.0192684600765842E-2</v>
      </c>
      <c r="AP8" s="30">
        <v>4.2228962697836173E-2</v>
      </c>
      <c r="AQ8" s="31">
        <v>2.0192684600765842E-2</v>
      </c>
      <c r="AR8" s="31">
        <v>4.2228962697836173E-2</v>
      </c>
      <c r="AS8" s="29">
        <v>2.0436265215418858E-2</v>
      </c>
      <c r="AT8" s="30">
        <v>4.2738362854054419E-2</v>
      </c>
      <c r="AU8" s="29">
        <v>2.2087390881303959E-2</v>
      </c>
      <c r="AV8" s="30">
        <v>4.6191362072962767E-2</v>
      </c>
      <c r="AW8" s="29">
        <v>2.1609219424779003E-2</v>
      </c>
      <c r="AX8" s="30">
        <v>4.5191362072962697E-2</v>
      </c>
      <c r="AY8" s="29">
        <v>2.6013012325975859E-2</v>
      </c>
      <c r="AZ8" s="30">
        <v>5.4880111375001574E-2</v>
      </c>
      <c r="BA8" s="29">
        <v>8.0048678997600931E-2</v>
      </c>
      <c r="BB8" s="30">
        <v>0.1688801113750012</v>
      </c>
    </row>
    <row r="9" spans="2:54" x14ac:dyDescent="0.25">
      <c r="B9" s="10" t="s">
        <v>5</v>
      </c>
      <c r="C9" s="29">
        <v>4.5495905368515555E-3</v>
      </c>
      <c r="D9" s="30">
        <v>4.9999999999999151E-3</v>
      </c>
      <c r="E9" s="29">
        <v>4.5495905368515555E-3</v>
      </c>
      <c r="F9" s="30">
        <v>4.9999999999999151E-3</v>
      </c>
      <c r="G9" s="29">
        <v>4.5495905368515555E-3</v>
      </c>
      <c r="H9" s="30">
        <v>4.9999999999999151E-3</v>
      </c>
      <c r="I9" s="29">
        <v>4.5495905368515555E-3</v>
      </c>
      <c r="J9" s="30">
        <v>4.9999999999999151E-3</v>
      </c>
      <c r="K9" s="29">
        <v>2.7297543221109777E-3</v>
      </c>
      <c r="L9" s="30">
        <v>2.9999999999999489E-3</v>
      </c>
      <c r="M9" s="29">
        <v>9.0991810737017786E-4</v>
      </c>
      <c r="N9" s="30">
        <v>9.9999999999980009E-4</v>
      </c>
      <c r="O9" s="29">
        <v>9.0991810737017786E-4</v>
      </c>
      <c r="P9" s="30">
        <v>9.9999999999980009E-4</v>
      </c>
      <c r="Q9" s="29">
        <v>9.0991810737017786E-4</v>
      </c>
      <c r="R9" s="30">
        <v>9.9999999999980009E-4</v>
      </c>
      <c r="S9" s="29">
        <v>9.0991810737017786E-4</v>
      </c>
      <c r="T9" s="30">
        <v>9.9999999999980009E-4</v>
      </c>
      <c r="U9" s="29">
        <v>9.0991810737017786E-4</v>
      </c>
      <c r="V9" s="30">
        <v>9.9999999999980009E-4</v>
      </c>
      <c r="W9" s="29">
        <v>2.7297543221109777E-3</v>
      </c>
      <c r="X9" s="30">
        <v>2.9999999999999489E-3</v>
      </c>
      <c r="Y9" s="29">
        <v>2.7297543221109777E-3</v>
      </c>
      <c r="Z9" s="30">
        <v>2.9999999999999489E-3</v>
      </c>
      <c r="AA9" s="29">
        <v>9.0991810737017786E-4</v>
      </c>
      <c r="AB9" s="30">
        <v>9.9999999999980009E-4</v>
      </c>
      <c r="AC9" s="29">
        <v>-9.0991810737028889E-4</v>
      </c>
      <c r="AD9" s="30">
        <v>-9.9999999999998311E-4</v>
      </c>
      <c r="AE9" s="29">
        <v>1.8198362147405778E-3</v>
      </c>
      <c r="AF9" s="30">
        <v>1.9999999999997832E-3</v>
      </c>
      <c r="AG9" s="29">
        <v>3.6396724294813776E-3</v>
      </c>
      <c r="AH9" s="30">
        <v>3.9999999999999324E-3</v>
      </c>
      <c r="AI9" s="29">
        <v>3.6396724294813776E-3</v>
      </c>
      <c r="AJ9" s="30">
        <v>3.9999999999999324E-3</v>
      </c>
      <c r="AK9" s="29">
        <v>7.2793448589625331E-3</v>
      </c>
      <c r="AL9" s="30">
        <v>7.9999999999998649E-3</v>
      </c>
      <c r="AM9" s="29">
        <v>7.2793448589625331E-3</v>
      </c>
      <c r="AN9" s="30">
        <v>7.9999999999998649E-3</v>
      </c>
      <c r="AO9" s="29">
        <v>7.2793448589625331E-3</v>
      </c>
      <c r="AP9" s="30">
        <v>7.9999999999998649E-3</v>
      </c>
      <c r="AQ9" s="31">
        <v>7.2793448589625331E-3</v>
      </c>
      <c r="AR9" s="31">
        <v>7.9999999999998649E-3</v>
      </c>
      <c r="AS9" s="29">
        <v>6.3694267515923553E-3</v>
      </c>
      <c r="AT9" s="30">
        <v>7.0000000000000635E-3</v>
      </c>
      <c r="AU9" s="29">
        <v>3.6396724294813776E-3</v>
      </c>
      <c r="AV9" s="30">
        <v>3.9999999999999324E-3</v>
      </c>
      <c r="AW9" s="29">
        <v>3.6396724294813776E-3</v>
      </c>
      <c r="AX9" s="30">
        <v>3.9999999999999324E-3</v>
      </c>
      <c r="AY9" s="29">
        <v>3.3666969972702576E-2</v>
      </c>
      <c r="AZ9" s="30">
        <v>3.7000000000000047E-2</v>
      </c>
      <c r="BA9" s="29">
        <v>0.13739763421292084</v>
      </c>
      <c r="BB9" s="30">
        <v>0.15100000000000011</v>
      </c>
    </row>
    <row r="10" spans="2:54" x14ac:dyDescent="0.25">
      <c r="B10" s="10" t="s">
        <v>6</v>
      </c>
      <c r="C10" s="29">
        <v>-9.8994471876390211E-4</v>
      </c>
      <c r="D10" s="30">
        <v>-2.3226295644834557E-3</v>
      </c>
      <c r="E10" s="29">
        <v>1.2786516634872847E-3</v>
      </c>
      <c r="F10" s="30">
        <v>3.0000000000001527E-3</v>
      </c>
      <c r="G10" s="29">
        <v>1.2786516634872847E-3</v>
      </c>
      <c r="H10" s="30">
        <v>3.0000000000001527E-3</v>
      </c>
      <c r="I10" s="29">
        <v>1.2786516634872847E-3</v>
      </c>
      <c r="J10" s="30">
        <v>3.0000000000001527E-3</v>
      </c>
      <c r="K10" s="29">
        <v>-4.4818008391315223E-3</v>
      </c>
      <c r="L10" s="30">
        <v>-1.0515297403770293E-2</v>
      </c>
      <c r="M10" s="29">
        <v>-8.1522264114726184E-3</v>
      </c>
      <c r="N10" s="30">
        <v>-1.912692872718456E-2</v>
      </c>
      <c r="O10" s="29">
        <v>-8.1522264114726184E-3</v>
      </c>
      <c r="P10" s="30">
        <v>-1.912692872718456E-2</v>
      </c>
      <c r="Q10" s="29">
        <v>-8.1522264114726184E-3</v>
      </c>
      <c r="R10" s="30">
        <v>-1.912692872718456E-2</v>
      </c>
      <c r="S10" s="29">
        <v>-8.1522264114726184E-3</v>
      </c>
      <c r="T10" s="30">
        <v>-1.912692872718456E-2</v>
      </c>
      <c r="U10" s="29">
        <v>-8.1522264114726184E-3</v>
      </c>
      <c r="V10" s="30">
        <v>-1.912692872718456E-2</v>
      </c>
      <c r="W10" s="29">
        <v>-9.5820747432436848E-3</v>
      </c>
      <c r="X10" s="30">
        <v>-2.2481669598216188E-2</v>
      </c>
      <c r="Y10" s="29">
        <v>-9.5820747432436848E-3</v>
      </c>
      <c r="Z10" s="30">
        <v>-2.2481669598216188E-2</v>
      </c>
      <c r="AA10" s="29">
        <v>-2.2506101654556132E-2</v>
      </c>
      <c r="AB10" s="30">
        <v>-5.2804299162700352E-2</v>
      </c>
      <c r="AC10" s="29">
        <v>-2.8610653027269506E-2</v>
      </c>
      <c r="AD10" s="30">
        <v>-6.7126928727184426E-2</v>
      </c>
      <c r="AE10" s="29">
        <v>-2.8610653027269506E-2</v>
      </c>
      <c r="AF10" s="30">
        <v>-6.7126928727184426E-2</v>
      </c>
      <c r="AG10" s="29">
        <v>-2.8596966635424881E-2</v>
      </c>
      <c r="AH10" s="30">
        <v>-6.709481742063686E-2</v>
      </c>
      <c r="AI10" s="29">
        <v>-2.8596966635424881E-2</v>
      </c>
      <c r="AJ10" s="30">
        <v>-6.709481742063686E-2</v>
      </c>
      <c r="AK10" s="29">
        <v>-2.9023183856587198E-2</v>
      </c>
      <c r="AL10" s="30">
        <v>-6.8094817420636639E-2</v>
      </c>
      <c r="AM10" s="29">
        <v>-2.9023183856587198E-2</v>
      </c>
      <c r="AN10" s="30">
        <v>-6.8094817420636639E-2</v>
      </c>
      <c r="AO10" s="29">
        <v>-2.9023183856587198E-2</v>
      </c>
      <c r="AP10" s="30">
        <v>-6.8094817420636639E-2</v>
      </c>
      <c r="AQ10" s="31">
        <v>-2.9023183856587198E-2</v>
      </c>
      <c r="AR10" s="31">
        <v>-6.8094817420636639E-2</v>
      </c>
      <c r="AS10" s="29">
        <v>-2.9023183856587198E-2</v>
      </c>
      <c r="AT10" s="30">
        <v>-6.8094817420636639E-2</v>
      </c>
      <c r="AU10" s="29">
        <v>-3.2432921625886846E-2</v>
      </c>
      <c r="AV10" s="30">
        <v>-7.6094817420636895E-2</v>
      </c>
      <c r="AW10" s="29">
        <v>-3.2432921625886846E-2</v>
      </c>
      <c r="AX10" s="30">
        <v>-7.6094817420636895E-2</v>
      </c>
      <c r="AY10" s="29">
        <v>4.5660706489513814E-2</v>
      </c>
      <c r="AZ10" s="30">
        <v>0.10725788416887745</v>
      </c>
      <c r="BA10" s="29">
        <v>9.4191596131237398E-2</v>
      </c>
      <c r="BB10" s="30">
        <v>0.22125788416887743</v>
      </c>
    </row>
    <row r="11" spans="2:54" x14ac:dyDescent="0.25">
      <c r="B11" s="10" t="s">
        <v>7</v>
      </c>
      <c r="C11" s="29">
        <v>-2.8355987276185157E-4</v>
      </c>
      <c r="D11" s="30">
        <v>-5.6094061289918486E-4</v>
      </c>
      <c r="E11" s="29">
        <v>1.5594922296140457E-3</v>
      </c>
      <c r="F11" s="30">
        <v>3.0850011271730442E-3</v>
      </c>
      <c r="G11" s="29">
        <v>1.5594922296140457E-3</v>
      </c>
      <c r="H11" s="30">
        <v>3.0850011271730442E-3</v>
      </c>
      <c r="I11" s="29">
        <v>1.5594922296140457E-3</v>
      </c>
      <c r="J11" s="30">
        <v>3.0850011271730442E-3</v>
      </c>
      <c r="K11" s="29">
        <v>-4.0131944798151853E-3</v>
      </c>
      <c r="L11" s="30">
        <v>-7.9389363144558682E-3</v>
      </c>
      <c r="M11" s="29">
        <v>-8.3152881628945075E-3</v>
      </c>
      <c r="N11" s="30">
        <v>-1.6449375551969025E-2</v>
      </c>
      <c r="O11" s="29">
        <v>-8.3152881628945075E-3</v>
      </c>
      <c r="P11" s="30">
        <v>-1.6449375551969025E-2</v>
      </c>
      <c r="Q11" s="29">
        <v>-8.3152881628945075E-3</v>
      </c>
      <c r="R11" s="30">
        <v>-1.6449375551969025E-2</v>
      </c>
      <c r="S11" s="29">
        <v>-8.3152881628945075E-3</v>
      </c>
      <c r="T11" s="30">
        <v>-1.6449375551969025E-2</v>
      </c>
      <c r="U11" s="29">
        <v>-8.3152881628945075E-3</v>
      </c>
      <c r="V11" s="30">
        <v>-1.6449375551969025E-2</v>
      </c>
      <c r="W11" s="29">
        <v>-9.2006556014616603E-3</v>
      </c>
      <c r="X11" s="30">
        <v>-1.8200817139220733E-2</v>
      </c>
      <c r="Y11" s="29">
        <v>-9.2006556014616603E-3</v>
      </c>
      <c r="Z11" s="30">
        <v>-1.8200817139220733E-2</v>
      </c>
      <c r="AA11" s="29">
        <v>-3.2512615046402238E-2</v>
      </c>
      <c r="AB11" s="30">
        <v>-6.4316738590175768E-2</v>
      </c>
      <c r="AC11" s="29">
        <v>-2.4675197875726029E-2</v>
      </c>
      <c r="AD11" s="30">
        <v>-4.8812691601980075E-2</v>
      </c>
      <c r="AE11" s="29">
        <v>-2.4449403617981313E-2</v>
      </c>
      <c r="AF11" s="30">
        <v>-4.8366023432415826E-2</v>
      </c>
      <c r="AG11" s="29">
        <v>-2.4353103883559823E-2</v>
      </c>
      <c r="AH11" s="30">
        <v>-4.8175522458063134E-2</v>
      </c>
      <c r="AI11" s="29">
        <v>-2.4353103883559823E-2</v>
      </c>
      <c r="AJ11" s="30">
        <v>-4.8175522458063134E-2</v>
      </c>
      <c r="AK11" s="29">
        <v>-2.5826658642248868E-2</v>
      </c>
      <c r="AL11" s="30">
        <v>-5.1090521330889857E-2</v>
      </c>
      <c r="AM11" s="29">
        <v>-2.5826658642248868E-2</v>
      </c>
      <c r="AN11" s="30">
        <v>-5.1090521330889857E-2</v>
      </c>
      <c r="AO11" s="29">
        <v>-2.5826658642248868E-2</v>
      </c>
      <c r="AP11" s="30">
        <v>-5.1090521330889857E-2</v>
      </c>
      <c r="AQ11" s="31">
        <v>-2.5826658642248868E-2</v>
      </c>
      <c r="AR11" s="31">
        <v>-5.1090521330889857E-2</v>
      </c>
      <c r="AS11" s="29">
        <v>-2.5826658642248868E-2</v>
      </c>
      <c r="AT11" s="30">
        <v>-5.1090521330889857E-2</v>
      </c>
      <c r="AU11" s="29">
        <v>-2.7440070187757515E-2</v>
      </c>
      <c r="AV11" s="30">
        <v>-5.4282186118934518E-2</v>
      </c>
      <c r="AW11" s="29">
        <v>-2.7762752496859222E-2</v>
      </c>
      <c r="AX11" s="30">
        <v>-5.4920519076543398E-2</v>
      </c>
      <c r="AY11" s="29">
        <v>4.6962214090573218E-2</v>
      </c>
      <c r="AZ11" s="30">
        <v>9.3062486985298717E-2</v>
      </c>
      <c r="BA11" s="29">
        <v>0.10449014591095418</v>
      </c>
      <c r="BB11" s="30">
        <v>0.20706248698529869</v>
      </c>
    </row>
    <row r="12" spans="2:54" x14ac:dyDescent="0.25">
      <c r="B12" s="10" t="s">
        <v>8</v>
      </c>
      <c r="C12" s="29">
        <v>4.5662100456622667E-3</v>
      </c>
      <c r="D12" s="30">
        <v>5.0000000000001901E-3</v>
      </c>
      <c r="E12" s="29">
        <v>4.5662100456622667E-3</v>
      </c>
      <c r="F12" s="30">
        <v>5.0000000000001901E-3</v>
      </c>
      <c r="G12" s="29">
        <v>4.5662100456622667E-3</v>
      </c>
      <c r="H12" s="30">
        <v>5.0000000000001901E-3</v>
      </c>
      <c r="I12" s="29">
        <v>4.5662100456622667E-3</v>
      </c>
      <c r="J12" s="30">
        <v>5.0000000000001901E-3</v>
      </c>
      <c r="K12" s="29">
        <v>3.6529680365295913E-3</v>
      </c>
      <c r="L12" s="30">
        <v>3.9999999999998604E-3</v>
      </c>
      <c r="M12" s="29">
        <v>9.1324200913245335E-4</v>
      </c>
      <c r="N12" s="30">
        <v>1.0000000000000865E-3</v>
      </c>
      <c r="O12" s="29">
        <v>9.1324200913245335E-4</v>
      </c>
      <c r="P12" s="30">
        <v>1.0000000000000865E-3</v>
      </c>
      <c r="Q12" s="29">
        <v>9.1324200913245335E-4</v>
      </c>
      <c r="R12" s="30">
        <v>1.0000000000000865E-3</v>
      </c>
      <c r="S12" s="29">
        <v>9.1324200913245335E-4</v>
      </c>
      <c r="T12" s="30">
        <v>1.0000000000000865E-3</v>
      </c>
      <c r="U12" s="29">
        <v>9.1324200913245335E-4</v>
      </c>
      <c r="V12" s="30">
        <v>1.0000000000000865E-3</v>
      </c>
      <c r="W12" s="29">
        <v>3.6529680365295913E-3</v>
      </c>
      <c r="X12" s="30">
        <v>3.9999999999998604E-3</v>
      </c>
      <c r="Y12" s="29">
        <v>3.6529680365295913E-3</v>
      </c>
      <c r="Z12" s="30">
        <v>3.9999999999998604E-3</v>
      </c>
      <c r="AA12" s="29">
        <v>-2.739726027397249E-3</v>
      </c>
      <c r="AB12" s="30">
        <v>-3.0000000000000165E-3</v>
      </c>
      <c r="AC12" s="29">
        <v>-1.8264840182650177E-3</v>
      </c>
      <c r="AD12" s="30">
        <v>-2.0000000000001731E-3</v>
      </c>
      <c r="AE12" s="29">
        <v>0</v>
      </c>
      <c r="AF12" s="30">
        <v>0</v>
      </c>
      <c r="AG12" s="29">
        <v>1.8264840182646847E-3</v>
      </c>
      <c r="AH12" s="30">
        <v>1.9999999999999302E-3</v>
      </c>
      <c r="AI12" s="29">
        <v>1.8264840182646847E-3</v>
      </c>
      <c r="AJ12" s="30">
        <v>1.9999999999999302E-3</v>
      </c>
      <c r="AK12" s="29">
        <v>3.6529680365296802E-2</v>
      </c>
      <c r="AL12" s="30">
        <v>4.0000000000000063E-2</v>
      </c>
      <c r="AM12" s="29">
        <v>3.6529680365296802E-2</v>
      </c>
      <c r="AN12" s="30">
        <v>4.0000000000000063E-2</v>
      </c>
      <c r="AO12" s="29">
        <v>3.6529680365296802E-2</v>
      </c>
      <c r="AP12" s="30">
        <v>4.0000000000000063E-2</v>
      </c>
      <c r="AQ12" s="31">
        <v>3.6529680365296802E-2</v>
      </c>
      <c r="AR12" s="31">
        <v>4.0000000000000063E-2</v>
      </c>
      <c r="AS12" s="29">
        <v>3.5616438356164348E-2</v>
      </c>
      <c r="AT12" s="30">
        <v>3.8999999999999972E-2</v>
      </c>
      <c r="AU12" s="29">
        <v>3.4703196347032117E-2</v>
      </c>
      <c r="AV12" s="30">
        <v>3.8000000000000131E-2</v>
      </c>
      <c r="AW12" s="29">
        <v>3.4703196347032117E-2</v>
      </c>
      <c r="AX12" s="30">
        <v>3.8000000000000131E-2</v>
      </c>
      <c r="AY12" s="29">
        <v>9.2237442922374457E-2</v>
      </c>
      <c r="AZ12" s="30">
        <v>0.10099999999999994</v>
      </c>
      <c r="BA12" s="29">
        <v>0.1972602739726026</v>
      </c>
      <c r="BB12" s="30">
        <v>0.21599999999999991</v>
      </c>
    </row>
    <row r="13" spans="2:54" x14ac:dyDescent="0.25">
      <c r="B13" s="10" t="s">
        <v>9</v>
      </c>
      <c r="C13" s="29">
        <v>-8.2286142616361246E-4</v>
      </c>
      <c r="D13" s="30">
        <v>-1.7974225986108761E-3</v>
      </c>
      <c r="E13" s="29">
        <v>1.3537059767636528E-3</v>
      </c>
      <c r="F13" s="30">
        <v>2.9569762746730482E-3</v>
      </c>
      <c r="G13" s="29">
        <v>1.3537059767636528E-3</v>
      </c>
      <c r="H13" s="30">
        <v>2.9569762746730482E-3</v>
      </c>
      <c r="I13" s="29">
        <v>1.3537059767636528E-3</v>
      </c>
      <c r="J13" s="30">
        <v>2.9569762746730482E-3</v>
      </c>
      <c r="K13" s="29">
        <v>-1.7885893227389538E-3</v>
      </c>
      <c r="L13" s="30">
        <v>-3.9069164820538377E-3</v>
      </c>
      <c r="M13" s="29">
        <v>-3.1721061304867959E-3</v>
      </c>
      <c r="N13" s="30">
        <v>-6.929010235309091E-3</v>
      </c>
      <c r="O13" s="29">
        <v>-3.218228959653624E-3</v>
      </c>
      <c r="P13" s="30">
        <v>-7.0297589310437669E-3</v>
      </c>
      <c r="Q13" s="29">
        <v>-3.218228959653624E-3</v>
      </c>
      <c r="R13" s="30">
        <v>-7.0297589310437669E-3</v>
      </c>
      <c r="S13" s="29">
        <v>-3.218228959653624E-3</v>
      </c>
      <c r="T13" s="30">
        <v>-7.0297589310437669E-3</v>
      </c>
      <c r="U13" s="29">
        <v>-3.218228959653624E-3</v>
      </c>
      <c r="V13" s="30">
        <v>-7.0297589310437669E-3</v>
      </c>
      <c r="W13" s="29">
        <v>-4.6799549246716587E-3</v>
      </c>
      <c r="X13" s="30">
        <v>-1.0222689355245118E-2</v>
      </c>
      <c r="Y13" s="29">
        <v>-4.6799549246716587E-3</v>
      </c>
      <c r="Z13" s="30">
        <v>-1.0222689355245118E-2</v>
      </c>
      <c r="AA13" s="29">
        <v>3.5657056530840059E-3</v>
      </c>
      <c r="AB13" s="30">
        <v>7.7887718600788691E-3</v>
      </c>
      <c r="AC13" s="29">
        <v>5.4272098005081482E-4</v>
      </c>
      <c r="AD13" s="30">
        <v>1.1854960303966933E-3</v>
      </c>
      <c r="AE13" s="29">
        <v>2.8287202204335671E-4</v>
      </c>
      <c r="AF13" s="30">
        <v>6.1789330350059402E-4</v>
      </c>
      <c r="AG13" s="29">
        <v>5.364851682829741E-4</v>
      </c>
      <c r="AH13" s="30">
        <v>1.1718747952339792E-3</v>
      </c>
      <c r="AI13" s="29">
        <v>5.364851682829741E-4</v>
      </c>
      <c r="AJ13" s="30">
        <v>1.1718747952339792E-3</v>
      </c>
      <c r="AK13" s="29">
        <v>1.2817236108531027E-4</v>
      </c>
      <c r="AL13" s="30">
        <v>2.7997411351024515E-4</v>
      </c>
      <c r="AM13" s="29">
        <v>1.7766031081545286E-4</v>
      </c>
      <c r="AN13" s="30">
        <v>3.8807343178612341E-4</v>
      </c>
      <c r="AO13" s="29">
        <v>1.7766031081545286E-4</v>
      </c>
      <c r="AP13" s="30">
        <v>3.8807343178612341E-4</v>
      </c>
      <c r="AQ13" s="31">
        <v>1.7766031081545286E-4</v>
      </c>
      <c r="AR13" s="31">
        <v>3.8807343178612341E-4</v>
      </c>
      <c r="AS13" s="29">
        <v>1.7766031081545286E-4</v>
      </c>
      <c r="AT13" s="30">
        <v>3.8807343178612341E-4</v>
      </c>
      <c r="AU13" s="29">
        <v>-1.4555909179765347E-3</v>
      </c>
      <c r="AV13" s="30">
        <v>-3.1795292951105475E-3</v>
      </c>
      <c r="AW13" s="29">
        <v>-1.4555909179765347E-3</v>
      </c>
      <c r="AX13" s="30">
        <v>-3.1795292951105475E-3</v>
      </c>
      <c r="AY13" s="29">
        <v>8.5877989562592738E-3</v>
      </c>
      <c r="AZ13" s="30">
        <v>1.8758813362138721E-2</v>
      </c>
      <c r="BA13" s="29">
        <v>6.0777085246058071E-2</v>
      </c>
      <c r="BB13" s="30">
        <v>0.13275881336213824</v>
      </c>
    </row>
    <row r="14" spans="2:54" x14ac:dyDescent="0.25">
      <c r="B14" s="10" t="s">
        <v>10</v>
      </c>
      <c r="C14" s="29">
        <v>-1.0429015530245556E-3</v>
      </c>
      <c r="D14" s="30">
        <v>-2.2567088013025071E-3</v>
      </c>
      <c r="E14" s="29">
        <v>4.6848441364044646E-5</v>
      </c>
      <c r="F14" s="30">
        <v>1.0137418018710267E-4</v>
      </c>
      <c r="G14" s="29">
        <v>4.6848441364044646E-5</v>
      </c>
      <c r="H14" s="30">
        <v>1.0137418018710267E-4</v>
      </c>
      <c r="I14" s="29">
        <v>4.6848441364044646E-5</v>
      </c>
      <c r="J14" s="30">
        <v>1.0137418018710267E-4</v>
      </c>
      <c r="K14" s="29">
        <v>1.8209380005154152E-3</v>
      </c>
      <c r="L14" s="30">
        <v>3.9402825707485914E-3</v>
      </c>
      <c r="M14" s="29">
        <v>-2.0958470102399041E-3</v>
      </c>
      <c r="N14" s="30">
        <v>-4.5351513577433092E-3</v>
      </c>
      <c r="O14" s="29">
        <v>-2.1237685838628728E-3</v>
      </c>
      <c r="P14" s="30">
        <v>-4.5955701583083606E-3</v>
      </c>
      <c r="Q14" s="29">
        <v>-2.1237685838628728E-3</v>
      </c>
      <c r="R14" s="30">
        <v>-4.5955701583083606E-3</v>
      </c>
      <c r="S14" s="29">
        <v>-2.1237685838628728E-3</v>
      </c>
      <c r="T14" s="30">
        <v>-4.5955701583083606E-3</v>
      </c>
      <c r="U14" s="29">
        <v>-2.1237685838628728E-3</v>
      </c>
      <c r="V14" s="30">
        <v>-4.5955701583083606E-3</v>
      </c>
      <c r="W14" s="29">
        <v>1.890552585277705E-3</v>
      </c>
      <c r="X14" s="30">
        <v>4.0909198439180458E-3</v>
      </c>
      <c r="Y14" s="29">
        <v>1.890552585277705E-3</v>
      </c>
      <c r="Z14" s="30">
        <v>4.0909198439180458E-3</v>
      </c>
      <c r="AA14" s="29">
        <v>4.0714305631877501E-2</v>
      </c>
      <c r="AB14" s="30">
        <v>8.8100676034004483E-2</v>
      </c>
      <c r="AC14" s="29">
        <v>-2.5256202037676978E-2</v>
      </c>
      <c r="AD14" s="30">
        <v>-5.4651269106468371E-2</v>
      </c>
      <c r="AE14" s="29">
        <v>-2.5434899588859805E-2</v>
      </c>
      <c r="AF14" s="30">
        <v>-5.5037948304860487E-2</v>
      </c>
      <c r="AG14" s="29">
        <v>-2.5027553730862961E-2</v>
      </c>
      <c r="AH14" s="30">
        <v>-5.4156502706999989E-2</v>
      </c>
      <c r="AI14" s="29">
        <v>-2.5027553730862961E-2</v>
      </c>
      <c r="AJ14" s="30">
        <v>-5.4156502706999989E-2</v>
      </c>
      <c r="AK14" s="29">
        <v>-2.6677472731509333E-2</v>
      </c>
      <c r="AL14" s="30">
        <v>-5.7726721506076731E-2</v>
      </c>
      <c r="AM14" s="29">
        <v>-2.6323177343392512E-2</v>
      </c>
      <c r="AN14" s="30">
        <v>-5.6960070504066831E-2</v>
      </c>
      <c r="AO14" s="29">
        <v>-2.6323177343392512E-2</v>
      </c>
      <c r="AP14" s="30">
        <v>-5.6960070504066831E-2</v>
      </c>
      <c r="AQ14" s="31">
        <v>-2.6323177343392512E-2</v>
      </c>
      <c r="AR14" s="31">
        <v>-5.6960070504066831E-2</v>
      </c>
      <c r="AS14" s="29">
        <v>-2.6323177343392512E-2</v>
      </c>
      <c r="AT14" s="30">
        <v>-5.6960070504066831E-2</v>
      </c>
      <c r="AU14" s="29">
        <v>-2.8001017917661408E-2</v>
      </c>
      <c r="AV14" s="30">
        <v>-6.0590708103707924E-2</v>
      </c>
      <c r="AW14" s="29">
        <v>-2.8001017917661408E-2</v>
      </c>
      <c r="AX14" s="30">
        <v>-6.0590708103707924E-2</v>
      </c>
      <c r="AY14" s="29">
        <v>-1.1787243075926379E-2</v>
      </c>
      <c r="AZ14" s="30">
        <v>-2.5506122908140062E-2</v>
      </c>
      <c r="BA14" s="29">
        <v>4.0966876232782834E-2</v>
      </c>
      <c r="BB14" s="30">
        <v>8.8647207292261873E-2</v>
      </c>
    </row>
    <row r="15" spans="2:54" x14ac:dyDescent="0.25">
      <c r="B15" s="10" t="s">
        <v>11</v>
      </c>
      <c r="C15" s="29">
        <v>1.9804994737215864E-4</v>
      </c>
      <c r="D15" s="30">
        <v>3.7876907523874681E-4</v>
      </c>
      <c r="E15" s="29">
        <v>-2.5155522167693567E-3</v>
      </c>
      <c r="F15" s="30">
        <v>-4.8109752085440105E-3</v>
      </c>
      <c r="G15" s="29">
        <v>-2.5155522167693567E-3</v>
      </c>
      <c r="H15" s="30">
        <v>-4.8109752085440105E-3</v>
      </c>
      <c r="I15" s="29">
        <v>-2.5155522167693567E-3</v>
      </c>
      <c r="J15" s="30">
        <v>-4.8109752085440105E-3</v>
      </c>
      <c r="K15" s="29">
        <v>-2.1334824226624249E-3</v>
      </c>
      <c r="L15" s="30">
        <v>-4.080269522878377E-3</v>
      </c>
      <c r="M15" s="29">
        <v>-1.1672935880685076E-2</v>
      </c>
      <c r="N15" s="30">
        <v>-2.2324404462182451E-2</v>
      </c>
      <c r="O15" s="29">
        <v>3.7848955185211253E-3</v>
      </c>
      <c r="P15" s="30">
        <v>7.2385849854944562E-3</v>
      </c>
      <c r="Q15" s="29">
        <v>3.7848955185211253E-3</v>
      </c>
      <c r="R15" s="30">
        <v>7.2385849854944562E-3</v>
      </c>
      <c r="S15" s="29">
        <v>3.7848955185211253E-3</v>
      </c>
      <c r="T15" s="30">
        <v>7.2385849854944562E-3</v>
      </c>
      <c r="U15" s="29">
        <v>3.7848955185211253E-3</v>
      </c>
      <c r="V15" s="30">
        <v>7.2385849854944562E-3</v>
      </c>
      <c r="W15" s="29">
        <v>8.0781670832115182E-3</v>
      </c>
      <c r="X15" s="30">
        <v>1.5449435439554571E-2</v>
      </c>
      <c r="Y15" s="29">
        <v>8.0094215964261473E-3</v>
      </c>
      <c r="Z15" s="30">
        <v>1.5317960199080771E-2</v>
      </c>
      <c r="AA15" s="29">
        <v>2.2583867511260625E-2</v>
      </c>
      <c r="AB15" s="30">
        <v>4.3191481371534363E-2</v>
      </c>
      <c r="AC15" s="29">
        <v>1.4660668275921607E-2</v>
      </c>
      <c r="AD15" s="30">
        <v>2.8038420807152686E-2</v>
      </c>
      <c r="AE15" s="29">
        <v>1.4866904736277942E-2</v>
      </c>
      <c r="AF15" s="30">
        <v>2.8432846528574085E-2</v>
      </c>
      <c r="AG15" s="29">
        <v>1.5151830734448923E-2</v>
      </c>
      <c r="AH15" s="30">
        <v>2.8977765415302836E-2</v>
      </c>
      <c r="AI15" s="29">
        <v>1.5151830734448923E-2</v>
      </c>
      <c r="AJ15" s="30">
        <v>2.8977765415302836E-2</v>
      </c>
      <c r="AK15" s="29">
        <v>1.4679141583393784E-2</v>
      </c>
      <c r="AL15" s="30">
        <v>2.8073750872525949E-2</v>
      </c>
      <c r="AM15" s="29">
        <v>1.4738608659975672E-2</v>
      </c>
      <c r="AN15" s="30">
        <v>2.8187481221374554E-2</v>
      </c>
      <c r="AO15" s="29">
        <v>1.4738608659975672E-2</v>
      </c>
      <c r="AP15" s="30">
        <v>2.8187481221374554E-2</v>
      </c>
      <c r="AQ15" s="31">
        <v>1.4747887070179155E-2</v>
      </c>
      <c r="AR15" s="31">
        <v>2.8205226112999748E-2</v>
      </c>
      <c r="AS15" s="29">
        <v>1.4710773429364776E-2</v>
      </c>
      <c r="AT15" s="30">
        <v>2.8134246546498636E-2</v>
      </c>
      <c r="AU15" s="29">
        <v>1.2827610055864858E-2</v>
      </c>
      <c r="AV15" s="30">
        <v>2.4532710373586022E-2</v>
      </c>
      <c r="AW15" s="29">
        <v>1.2827610055864858E-2</v>
      </c>
      <c r="AX15" s="30">
        <v>2.4532710373586022E-2</v>
      </c>
      <c r="AY15" s="29">
        <v>3.0619196514988012E-2</v>
      </c>
      <c r="AZ15" s="30">
        <v>5.8558989297516698E-2</v>
      </c>
      <c r="BA15" s="29">
        <v>9.0227267702388758E-2</v>
      </c>
      <c r="BB15" s="30">
        <v>0.17255898929751656</v>
      </c>
    </row>
    <row r="16" spans="2:54" x14ac:dyDescent="0.25">
      <c r="B16" s="10" t="s">
        <v>44</v>
      </c>
      <c r="C16" s="29">
        <v>0</v>
      </c>
      <c r="D16" s="30">
        <v>0</v>
      </c>
      <c r="E16" s="29">
        <v>0</v>
      </c>
      <c r="F16" s="30">
        <v>0</v>
      </c>
      <c r="G16" s="29">
        <v>0</v>
      </c>
      <c r="H16" s="30">
        <v>0</v>
      </c>
      <c r="I16" s="29">
        <v>0</v>
      </c>
      <c r="J16" s="30">
        <v>0</v>
      </c>
      <c r="K16" s="29">
        <v>0</v>
      </c>
      <c r="L16" s="30">
        <v>0</v>
      </c>
      <c r="M16" s="29">
        <v>0</v>
      </c>
      <c r="N16" s="30">
        <v>0</v>
      </c>
      <c r="O16" s="29">
        <v>0</v>
      </c>
      <c r="P16" s="30">
        <v>0</v>
      </c>
      <c r="Q16" s="29">
        <v>0</v>
      </c>
      <c r="R16" s="30">
        <v>0</v>
      </c>
      <c r="S16" s="29">
        <v>0</v>
      </c>
      <c r="T16" s="30">
        <v>0</v>
      </c>
      <c r="U16" s="29">
        <v>0</v>
      </c>
      <c r="V16" s="30">
        <v>0</v>
      </c>
      <c r="W16" s="29">
        <v>0</v>
      </c>
      <c r="X16" s="30">
        <v>0</v>
      </c>
      <c r="Y16" s="29">
        <v>0</v>
      </c>
      <c r="Z16" s="30">
        <v>0</v>
      </c>
      <c r="AA16" s="29">
        <v>0</v>
      </c>
      <c r="AB16" s="30">
        <v>0</v>
      </c>
      <c r="AC16" s="29">
        <v>0</v>
      </c>
      <c r="AD16" s="30">
        <v>0</v>
      </c>
      <c r="AE16" s="29">
        <v>0</v>
      </c>
      <c r="AF16" s="30">
        <v>0</v>
      </c>
      <c r="AG16" s="29">
        <v>0</v>
      </c>
      <c r="AH16" s="30">
        <v>0</v>
      </c>
      <c r="AI16" s="29">
        <v>0</v>
      </c>
      <c r="AJ16" s="30">
        <v>0</v>
      </c>
      <c r="AK16" s="29">
        <v>0</v>
      </c>
      <c r="AL16" s="30">
        <v>0</v>
      </c>
      <c r="AM16" s="29">
        <v>0</v>
      </c>
      <c r="AN16" s="30">
        <v>0</v>
      </c>
      <c r="AO16" s="29">
        <v>0</v>
      </c>
      <c r="AP16" s="30">
        <v>0</v>
      </c>
      <c r="AQ16" s="31">
        <v>0</v>
      </c>
      <c r="AR16" s="31">
        <v>0</v>
      </c>
      <c r="AS16" s="29">
        <v>0</v>
      </c>
      <c r="AT16" s="30">
        <v>0</v>
      </c>
      <c r="AU16" s="29">
        <v>0</v>
      </c>
      <c r="AV16" s="30">
        <v>0</v>
      </c>
      <c r="AW16" s="29">
        <v>0</v>
      </c>
      <c r="AX16" s="30">
        <v>0</v>
      </c>
      <c r="AY16" s="29">
        <v>2.2563500691871186E-2</v>
      </c>
      <c r="AZ16" s="30">
        <v>6.2562940587741173E-2</v>
      </c>
      <c r="BA16" s="29">
        <v>6.3720338405481858E-2</v>
      </c>
      <c r="BB16" s="30">
        <v>0.17668055149479261</v>
      </c>
    </row>
    <row r="17" spans="2:54" x14ac:dyDescent="0.25">
      <c r="B17" s="10" t="s">
        <v>45</v>
      </c>
      <c r="C17" s="29">
        <v>-1.4087590097799918E-3</v>
      </c>
      <c r="D17" s="30">
        <v>-3.4085111338459256E-3</v>
      </c>
      <c r="E17" s="29">
        <v>8.506000527543911E-4</v>
      </c>
      <c r="F17" s="30">
        <v>2.0580381244310682E-3</v>
      </c>
      <c r="G17" s="29">
        <v>8.506000527543911E-4</v>
      </c>
      <c r="H17" s="30">
        <v>2.0580381244310682E-3</v>
      </c>
      <c r="I17" s="29">
        <v>8.506000527543911E-4</v>
      </c>
      <c r="J17" s="30">
        <v>2.0580381244310682E-3</v>
      </c>
      <c r="K17" s="29">
        <v>-7.6643837865422171E-3</v>
      </c>
      <c r="L17" s="30">
        <v>-1.8544078361974095E-2</v>
      </c>
      <c r="M17" s="29">
        <v>-1.5197925618515407E-2</v>
      </c>
      <c r="N17" s="30">
        <v>-3.6771582877160904E-2</v>
      </c>
      <c r="O17" s="29">
        <v>-1.5509211180204652E-2</v>
      </c>
      <c r="P17" s="30">
        <v>-3.752474242784145E-2</v>
      </c>
      <c r="Q17" s="29">
        <v>-1.5509211180204652E-2</v>
      </c>
      <c r="R17" s="30">
        <v>-3.752474242784145E-2</v>
      </c>
      <c r="S17" s="29">
        <v>-1.5509211180204652E-2</v>
      </c>
      <c r="T17" s="30">
        <v>-3.752474242784145E-2</v>
      </c>
      <c r="U17" s="29">
        <v>-1.5509211180204652E-2</v>
      </c>
      <c r="V17" s="30">
        <v>-3.752474242784145E-2</v>
      </c>
      <c r="W17" s="29">
        <v>-1.7501282422606956E-2</v>
      </c>
      <c r="X17" s="30">
        <v>-4.234458525546813E-2</v>
      </c>
      <c r="Y17" s="29">
        <v>-1.7673494477053353E-2</v>
      </c>
      <c r="Z17" s="30">
        <v>-4.2761254608344054E-2</v>
      </c>
      <c r="AA17" s="29">
        <v>-3.5081170077138402E-2</v>
      </c>
      <c r="AB17" s="30">
        <v>-8.4879356913531184E-2</v>
      </c>
      <c r="AC17" s="29">
        <v>-3.8198971026353834E-2</v>
      </c>
      <c r="AD17" s="30">
        <v>-9.2422917717572411E-2</v>
      </c>
      <c r="AE17" s="29">
        <v>-3.8744356139849612E-2</v>
      </c>
      <c r="AF17" s="30">
        <v>-9.3742484242917784E-2</v>
      </c>
      <c r="AG17" s="29">
        <v>-3.8307959248395917E-2</v>
      </c>
      <c r="AH17" s="30">
        <v>-9.2686616168272479E-2</v>
      </c>
      <c r="AI17" s="29">
        <v>-3.8307959248395917E-2</v>
      </c>
      <c r="AJ17" s="30">
        <v>-9.2686616168272479E-2</v>
      </c>
      <c r="AK17" s="29">
        <v>-4.0115941487997686E-2</v>
      </c>
      <c r="AL17" s="30">
        <v>-9.7061053208742934E-2</v>
      </c>
      <c r="AM17" s="29">
        <v>-4.0115941487997686E-2</v>
      </c>
      <c r="AN17" s="30">
        <v>-9.7061053208742934E-2</v>
      </c>
      <c r="AO17" s="29">
        <v>-4.0115941487997686E-2</v>
      </c>
      <c r="AP17" s="30">
        <v>-9.7061053208742934E-2</v>
      </c>
      <c r="AQ17" s="31">
        <v>-4.0115941487997686E-2</v>
      </c>
      <c r="AR17" s="31">
        <v>-9.7061053208742934E-2</v>
      </c>
      <c r="AS17" s="29">
        <v>-3.9943729433551289E-2</v>
      </c>
      <c r="AT17" s="30">
        <v>-9.6644383855867308E-2</v>
      </c>
      <c r="AU17" s="29">
        <v>-3.9072771396451711E-2</v>
      </c>
      <c r="AV17" s="30">
        <v>-9.453708931793911E-2</v>
      </c>
      <c r="AW17" s="29">
        <v>-3.9072771396451711E-2</v>
      </c>
      <c r="AX17" s="30">
        <v>-9.453708931793911E-2</v>
      </c>
      <c r="AY17" s="29">
        <v>4.6903271585547079E-2</v>
      </c>
      <c r="AZ17" s="30">
        <v>9.9107703746254966E-2</v>
      </c>
      <c r="BA17" s="29">
        <v>0.10091072627356823</v>
      </c>
      <c r="BB17" s="30">
        <v>0.21322671161859758</v>
      </c>
    </row>
    <row r="18" spans="2:54" x14ac:dyDescent="0.25">
      <c r="B18" s="10" t="s">
        <v>12</v>
      </c>
      <c r="C18" s="29">
        <v>8.7597396543737105E-5</v>
      </c>
      <c r="D18" s="30">
        <v>1.9417273422839547E-4</v>
      </c>
      <c r="E18" s="29">
        <v>-1.4481916250419502E-3</v>
      </c>
      <c r="F18" s="30">
        <v>-3.210133389989074E-3</v>
      </c>
      <c r="G18" s="29">
        <v>-1.4481916250419502E-3</v>
      </c>
      <c r="H18" s="30">
        <v>-3.210133389989074E-3</v>
      </c>
      <c r="I18" s="29">
        <v>-1.4481916250419502E-3</v>
      </c>
      <c r="J18" s="30">
        <v>-3.210133389989074E-3</v>
      </c>
      <c r="K18" s="29">
        <v>-2.954646934690941E-3</v>
      </c>
      <c r="L18" s="30">
        <v>-6.5494169533022407E-3</v>
      </c>
      <c r="M18" s="29">
        <v>-1.0692355030048062E-2</v>
      </c>
      <c r="N18" s="30">
        <v>-2.3701204527114543E-2</v>
      </c>
      <c r="O18" s="29">
        <v>-1.0990544354799958E-2</v>
      </c>
      <c r="P18" s="30">
        <v>-2.4362185775294778E-2</v>
      </c>
      <c r="Q18" s="29">
        <v>-1.0990544354799958E-2</v>
      </c>
      <c r="R18" s="30">
        <v>-2.4362185775294778E-2</v>
      </c>
      <c r="S18" s="29">
        <v>-1.0990544354799958E-2</v>
      </c>
      <c r="T18" s="30">
        <v>-2.4362185775294778E-2</v>
      </c>
      <c r="U18" s="29">
        <v>-1.0990544354799958E-2</v>
      </c>
      <c r="V18" s="30">
        <v>-2.4362185775294778E-2</v>
      </c>
      <c r="W18" s="29">
        <v>-1.234811412072867E-2</v>
      </c>
      <c r="X18" s="30">
        <v>-2.7371442257302668E-2</v>
      </c>
      <c r="Y18" s="29">
        <v>-1.234811412072867E-2</v>
      </c>
      <c r="Z18" s="30">
        <v>-2.7371442257302668E-2</v>
      </c>
      <c r="AA18" s="29">
        <v>6.978076231962671E-3</v>
      </c>
      <c r="AB18" s="30">
        <v>1.546794990577505E-2</v>
      </c>
      <c r="AC18" s="29">
        <v>-2.2896277874354776E-2</v>
      </c>
      <c r="AD18" s="30">
        <v>-5.0753025248853126E-2</v>
      </c>
      <c r="AE18" s="29">
        <v>-2.2626217163025708E-2</v>
      </c>
      <c r="AF18" s="30">
        <v>-5.0154395280435381E-2</v>
      </c>
      <c r="AG18" s="29">
        <v>-2.3136525637124761E-2</v>
      </c>
      <c r="AH18" s="30">
        <v>-5.1285570356697875E-2</v>
      </c>
      <c r="AI18" s="29">
        <v>-2.3136525637124761E-2</v>
      </c>
      <c r="AJ18" s="30">
        <v>-5.1285570356697875E-2</v>
      </c>
      <c r="AK18" s="29">
        <v>-2.3136525637124761E-2</v>
      </c>
      <c r="AL18" s="30">
        <v>-5.1285570356697875E-2</v>
      </c>
      <c r="AM18" s="29">
        <v>-2.3136525637124761E-2</v>
      </c>
      <c r="AN18" s="30">
        <v>-5.1285570356697875E-2</v>
      </c>
      <c r="AO18" s="29">
        <v>-2.3136525637124761E-2</v>
      </c>
      <c r="AP18" s="30">
        <v>-5.1285570356697875E-2</v>
      </c>
      <c r="AQ18" s="31">
        <v>-2.3136525637124761E-2</v>
      </c>
      <c r="AR18" s="31">
        <v>-5.1285570356697875E-2</v>
      </c>
      <c r="AS18" s="29">
        <v>-2.2975547108939343E-2</v>
      </c>
      <c r="AT18" s="30">
        <v>-5.0928737366185181E-2</v>
      </c>
      <c r="AU18" s="29">
        <v>-2.4439031718938686E-2</v>
      </c>
      <c r="AV18" s="30">
        <v>-5.4172769945200906E-2</v>
      </c>
      <c r="AW18" s="29">
        <v>-2.4291440459251801E-2</v>
      </c>
      <c r="AX18" s="30">
        <v>-5.3845611838083951E-2</v>
      </c>
      <c r="AY18" s="29">
        <v>-3.9534184214992441E-2</v>
      </c>
      <c r="AZ18" s="30">
        <v>-9.5025968282642273E-2</v>
      </c>
      <c r="BA18" s="29">
        <v>7.8938723674353284E-3</v>
      </c>
      <c r="BB18" s="30">
        <v>1.8974031717357925E-2</v>
      </c>
    </row>
    <row r="19" spans="2:54" x14ac:dyDescent="0.25">
      <c r="B19" s="10" t="s">
        <v>13</v>
      </c>
      <c r="C19" s="29">
        <v>4.6468910179009448E-4</v>
      </c>
      <c r="D19" s="30">
        <v>8.7556564687609156E-4</v>
      </c>
      <c r="E19" s="29">
        <v>-4.8449667051658762E-3</v>
      </c>
      <c r="F19" s="30">
        <v>-9.1288700142963062E-3</v>
      </c>
      <c r="G19" s="29">
        <v>-4.8449667051658762E-3</v>
      </c>
      <c r="H19" s="30">
        <v>-9.1288700142963062E-3</v>
      </c>
      <c r="I19" s="29">
        <v>-4.8449667051658762E-3</v>
      </c>
      <c r="J19" s="30">
        <v>-9.1288700142963062E-3</v>
      </c>
      <c r="K19" s="29">
        <v>-1.1646697437825315E-2</v>
      </c>
      <c r="L19" s="30">
        <v>-2.1944668245580095E-2</v>
      </c>
      <c r="M19" s="29">
        <v>-1.7961903564509107E-2</v>
      </c>
      <c r="N19" s="30">
        <v>-3.3843758446244335E-2</v>
      </c>
      <c r="O19" s="29">
        <v>-1.8044087068393222E-2</v>
      </c>
      <c r="P19" s="30">
        <v>-3.3998608328592902E-2</v>
      </c>
      <c r="Q19" s="29">
        <v>-1.8044087068393222E-2</v>
      </c>
      <c r="R19" s="30">
        <v>-3.3998608328592902E-2</v>
      </c>
      <c r="S19" s="29">
        <v>-1.8044087068393222E-2</v>
      </c>
      <c r="T19" s="30">
        <v>-3.3998608328592902E-2</v>
      </c>
      <c r="U19" s="29">
        <v>-1.8044087068393222E-2</v>
      </c>
      <c r="V19" s="30">
        <v>-3.3998608328592902E-2</v>
      </c>
      <c r="W19" s="29">
        <v>-1.3874781012116921E-2</v>
      </c>
      <c r="X19" s="30">
        <v>-2.614281584255107E-2</v>
      </c>
      <c r="Y19" s="29">
        <v>-1.3874781012116921E-2</v>
      </c>
      <c r="Z19" s="30">
        <v>-2.614281584255107E-2</v>
      </c>
      <c r="AA19" s="29">
        <v>-2.8865790126057056E-2</v>
      </c>
      <c r="AB19" s="30">
        <v>-5.4388824930369395E-2</v>
      </c>
      <c r="AC19" s="29">
        <v>-3.2518509530184536E-2</v>
      </c>
      <c r="AD19" s="30">
        <v>-6.1271266579230155E-2</v>
      </c>
      <c r="AE19" s="29">
        <v>-3.2284907250267447E-2</v>
      </c>
      <c r="AF19" s="30">
        <v>-6.0831113946987626E-2</v>
      </c>
      <c r="AG19" s="29">
        <v>-3.1924626962608005E-2</v>
      </c>
      <c r="AH19" s="30">
        <v>-6.0152275037475812E-2</v>
      </c>
      <c r="AI19" s="29">
        <v>-3.1924626962608005E-2</v>
      </c>
      <c r="AJ19" s="30">
        <v>-6.0152275037475812E-2</v>
      </c>
      <c r="AK19" s="29">
        <v>-3.1924626962608005E-2</v>
      </c>
      <c r="AL19" s="30">
        <v>-6.0152275037475812E-2</v>
      </c>
      <c r="AM19" s="29">
        <v>-3.1924626962608005E-2</v>
      </c>
      <c r="AN19" s="30">
        <v>-6.0152275037475812E-2</v>
      </c>
      <c r="AO19" s="29">
        <v>-3.1924626962608005E-2</v>
      </c>
      <c r="AP19" s="30">
        <v>-6.0152275037475812E-2</v>
      </c>
      <c r="AQ19" s="31">
        <v>-3.1924626962608005E-2</v>
      </c>
      <c r="AR19" s="31">
        <v>-6.0152275037475812E-2</v>
      </c>
      <c r="AS19" s="29">
        <v>-3.1924626962608005E-2</v>
      </c>
      <c r="AT19" s="30">
        <v>-6.0152275037475812E-2</v>
      </c>
      <c r="AU19" s="29">
        <v>-3.3261613716098815E-2</v>
      </c>
      <c r="AV19" s="30">
        <v>-6.267142099371939E-2</v>
      </c>
      <c r="AW19" s="29">
        <v>-3.3152431774344793E-2</v>
      </c>
      <c r="AX19" s="30">
        <v>-6.2465700745297878E-2</v>
      </c>
      <c r="AY19" s="29">
        <v>-2.6254966657576762E-2</v>
      </c>
      <c r="AZ19" s="30">
        <v>-5.0228219999055371E-2</v>
      </c>
      <c r="BA19" s="29">
        <v>3.3334367764786599E-2</v>
      </c>
      <c r="BB19" s="30">
        <v>6.3771780000944731E-2</v>
      </c>
    </row>
    <row r="20" spans="2:54" x14ac:dyDescent="0.25">
      <c r="B20" s="10" t="s">
        <v>14</v>
      </c>
      <c r="C20" s="29">
        <v>5.6065643636737938E-4</v>
      </c>
      <c r="D20" s="30">
        <v>9.2229334124977694E-4</v>
      </c>
      <c r="E20" s="29">
        <v>-4.6064872712162641E-3</v>
      </c>
      <c r="F20" s="30">
        <v>-7.5777825085222685E-3</v>
      </c>
      <c r="G20" s="29">
        <v>-4.6064872712162641E-3</v>
      </c>
      <c r="H20" s="30">
        <v>-7.5777825085222685E-3</v>
      </c>
      <c r="I20" s="29">
        <v>-4.6064872712162641E-3</v>
      </c>
      <c r="J20" s="30">
        <v>-7.5777825085222685E-3</v>
      </c>
      <c r="K20" s="29">
        <v>2.6290439513285691E-3</v>
      </c>
      <c r="L20" s="30">
        <v>4.3248406205307942E-3</v>
      </c>
      <c r="M20" s="29">
        <v>-4.1222783533926277E-3</v>
      </c>
      <c r="N20" s="30">
        <v>-6.7812471765173396E-3</v>
      </c>
      <c r="O20" s="29">
        <v>-3.7797009941221704E-3</v>
      </c>
      <c r="P20" s="30">
        <v>-6.2176991695323432E-3</v>
      </c>
      <c r="Q20" s="29">
        <v>-3.7797009941221704E-3</v>
      </c>
      <c r="R20" s="30">
        <v>-6.2176991695323432E-3</v>
      </c>
      <c r="S20" s="29">
        <v>-3.7797009941221704E-3</v>
      </c>
      <c r="T20" s="30">
        <v>-6.2176991695323432E-3</v>
      </c>
      <c r="U20" s="29">
        <v>-3.7797009941221704E-3</v>
      </c>
      <c r="V20" s="30">
        <v>-6.2176991695323432E-3</v>
      </c>
      <c r="W20" s="29">
        <v>4.3696494744405179E-4</v>
      </c>
      <c r="X20" s="30">
        <v>7.1881786285808063E-4</v>
      </c>
      <c r="Y20" s="29">
        <v>4.3696494744405179E-4</v>
      </c>
      <c r="Z20" s="30">
        <v>7.1881786285808063E-4</v>
      </c>
      <c r="AA20" s="29">
        <v>-9.1244780874233378E-4</v>
      </c>
      <c r="AB20" s="30">
        <v>-1.5009986217114223E-3</v>
      </c>
      <c r="AC20" s="29">
        <v>-1.7575216507637048E-3</v>
      </c>
      <c r="AD20" s="30">
        <v>-2.8911654454630699E-3</v>
      </c>
      <c r="AE20" s="29">
        <v>-1.3475244628835537E-3</v>
      </c>
      <c r="AF20" s="30">
        <v>-2.2167101966067823E-3</v>
      </c>
      <c r="AG20" s="29">
        <v>-6.490801744516439E-4</v>
      </c>
      <c r="AH20" s="30">
        <v>-1.0677525200865623E-3</v>
      </c>
      <c r="AI20" s="29">
        <v>-6.490801744516439E-4</v>
      </c>
      <c r="AJ20" s="30">
        <v>-1.0677525200865623E-3</v>
      </c>
      <c r="AK20" s="29">
        <v>-6.5051311166286485E-4</v>
      </c>
      <c r="AL20" s="30">
        <v>-1.0701097363114101E-3</v>
      </c>
      <c r="AM20" s="29">
        <v>-6.5051311166286485E-4</v>
      </c>
      <c r="AN20" s="30">
        <v>-1.0701097363114101E-3</v>
      </c>
      <c r="AO20" s="29">
        <v>-6.5051311166286485E-4</v>
      </c>
      <c r="AP20" s="30">
        <v>-1.0701097363114101E-3</v>
      </c>
      <c r="AQ20" s="31">
        <v>-6.5051311166286485E-4</v>
      </c>
      <c r="AR20" s="31">
        <v>-1.0701097363114101E-3</v>
      </c>
      <c r="AS20" s="29">
        <v>-8.7182991203516025E-4</v>
      </c>
      <c r="AT20" s="30">
        <v>-1.4341812033450477E-3</v>
      </c>
      <c r="AU20" s="29">
        <v>-1.8576081054687554E-3</v>
      </c>
      <c r="AV20" s="30">
        <v>-3.055810074037883E-3</v>
      </c>
      <c r="AW20" s="29">
        <v>-1.8632471649223659E-3</v>
      </c>
      <c r="AX20" s="30">
        <v>-3.0650864626560726E-3</v>
      </c>
      <c r="AY20" s="29">
        <v>1.9616319669334636E-2</v>
      </c>
      <c r="AZ20" s="30">
        <v>3.2852809836605087E-2</v>
      </c>
      <c r="BA20" s="29">
        <v>8.7908794043610072E-2</v>
      </c>
      <c r="BB20" s="30">
        <v>0.14722694890595406</v>
      </c>
    </row>
    <row r="21" spans="2:54" x14ac:dyDescent="0.25">
      <c r="B21" s="10" t="s">
        <v>95</v>
      </c>
      <c r="C21" s="29">
        <v>0</v>
      </c>
      <c r="D21" s="30">
        <v>0</v>
      </c>
      <c r="E21" s="29">
        <v>2.1310602024504632E-3</v>
      </c>
      <c r="F21" s="30">
        <v>3.9999999999996158E-3</v>
      </c>
      <c r="G21" s="29">
        <v>2.1310602024504632E-3</v>
      </c>
      <c r="H21" s="30">
        <v>3.9999999999996158E-3</v>
      </c>
      <c r="I21" s="29">
        <v>2.1310602024504632E-3</v>
      </c>
      <c r="J21" s="30">
        <v>3.9999999999996158E-3</v>
      </c>
      <c r="K21" s="29">
        <v>1.5982951518378474E-3</v>
      </c>
      <c r="L21" s="30">
        <v>2.999999999999634E-3</v>
      </c>
      <c r="M21" s="29">
        <v>-6.3931806073521669E-3</v>
      </c>
      <c r="N21" s="30">
        <v>-1.200000000000009E-2</v>
      </c>
      <c r="O21" s="29">
        <v>-6.9259456579648937E-3</v>
      </c>
      <c r="P21" s="30">
        <v>-1.3000000000000072E-2</v>
      </c>
      <c r="Q21" s="29">
        <v>-6.9259456579648937E-3</v>
      </c>
      <c r="R21" s="30">
        <v>-1.3000000000000072E-2</v>
      </c>
      <c r="S21" s="29">
        <v>-6.9259456579648937E-3</v>
      </c>
      <c r="T21" s="30">
        <v>-1.3000000000000072E-2</v>
      </c>
      <c r="U21" s="29">
        <v>-6.9259456579648937E-3</v>
      </c>
      <c r="V21" s="30">
        <v>-1.3000000000000072E-2</v>
      </c>
      <c r="W21" s="29">
        <v>-7.4587107085777316E-3</v>
      </c>
      <c r="X21" s="30">
        <v>-1.4000000000000368E-2</v>
      </c>
      <c r="Y21" s="29">
        <v>-7.4587107085777316E-3</v>
      </c>
      <c r="Z21" s="30">
        <v>-1.4000000000000368E-2</v>
      </c>
      <c r="AA21" s="29">
        <v>-3.0900372935535492E-2</v>
      </c>
      <c r="AB21" s="30">
        <v>-5.8000000000000183E-2</v>
      </c>
      <c r="AC21" s="29">
        <v>-2.8769312733084806E-2</v>
      </c>
      <c r="AD21" s="30">
        <v>-5.4000000000000256E-2</v>
      </c>
      <c r="AE21" s="29">
        <v>-2.8236547682472191E-2</v>
      </c>
      <c r="AF21" s="30">
        <v>-5.3000000000000283E-2</v>
      </c>
      <c r="AG21" s="29">
        <v>-2.7703782631859464E-2</v>
      </c>
      <c r="AH21" s="30">
        <v>-5.2000000000000289E-2</v>
      </c>
      <c r="AI21" s="29">
        <v>-2.7703782631859464E-2</v>
      </c>
      <c r="AJ21" s="30">
        <v>-5.2000000000000289E-2</v>
      </c>
      <c r="AK21" s="29">
        <v>-2.7703782631859464E-2</v>
      </c>
      <c r="AL21" s="30">
        <v>-5.2000000000000289E-2</v>
      </c>
      <c r="AM21" s="29">
        <v>-2.7703782631859464E-2</v>
      </c>
      <c r="AN21" s="30">
        <v>-5.2000000000000289E-2</v>
      </c>
      <c r="AO21" s="29">
        <v>-2.8236547682472191E-2</v>
      </c>
      <c r="AP21" s="30">
        <v>-5.3000000000000283E-2</v>
      </c>
      <c r="AQ21" s="31">
        <v>-2.9834842834310149E-2</v>
      </c>
      <c r="AR21" s="31">
        <v>-5.6000000000000216E-2</v>
      </c>
      <c r="AS21" s="29">
        <v>-2.9834842834310149E-2</v>
      </c>
      <c r="AT21" s="30">
        <v>-5.6000000000000216E-2</v>
      </c>
      <c r="AU21" s="29">
        <v>-3.0367607884922654E-2</v>
      </c>
      <c r="AV21" s="30">
        <v>-5.6999999999999898E-2</v>
      </c>
      <c r="AW21" s="29">
        <v>-3.0367607884922654E-2</v>
      </c>
      <c r="AX21" s="30">
        <v>-5.6999999999999898E-2</v>
      </c>
      <c r="AY21" s="29">
        <v>-1.0655301012253537E-2</v>
      </c>
      <c r="AZ21" s="30">
        <v>-1.9999999999999928E-2</v>
      </c>
      <c r="BA21" s="29">
        <v>5.0612679808204497E-2</v>
      </c>
      <c r="BB21" s="30">
        <v>9.4999999999999751E-2</v>
      </c>
    </row>
    <row r="22" spans="2:54" x14ac:dyDescent="0.25">
      <c r="B22" s="10" t="s">
        <v>96</v>
      </c>
      <c r="C22" s="29">
        <v>-9.191176470589868E-4</v>
      </c>
      <c r="D22" s="30">
        <v>-2.000000000000399E-3</v>
      </c>
      <c r="E22" s="29">
        <v>1.3786764705880916E-3</v>
      </c>
      <c r="F22" s="30">
        <v>2.9999999999995009E-3</v>
      </c>
      <c r="G22" s="29">
        <v>1.3786764705880916E-3</v>
      </c>
      <c r="H22" s="30">
        <v>2.9999999999995009E-3</v>
      </c>
      <c r="I22" s="29">
        <v>1.3786764705880916E-3</v>
      </c>
      <c r="J22" s="30">
        <v>2.9999999999995009E-3</v>
      </c>
      <c r="K22" s="29">
        <v>1.3786764705880916E-3</v>
      </c>
      <c r="L22" s="30">
        <v>2.9999999999995009E-3</v>
      </c>
      <c r="M22" s="29">
        <v>-7.3529411764706731E-3</v>
      </c>
      <c r="N22" s="30">
        <v>-1.6000000000000118E-2</v>
      </c>
      <c r="O22" s="29">
        <v>-7.812500000000222E-3</v>
      </c>
      <c r="P22" s="30">
        <v>-1.7000000000000536E-2</v>
      </c>
      <c r="Q22" s="29">
        <v>-7.812500000000222E-3</v>
      </c>
      <c r="R22" s="30">
        <v>-1.7000000000000536E-2</v>
      </c>
      <c r="S22" s="29">
        <v>-7.812500000000222E-3</v>
      </c>
      <c r="T22" s="30">
        <v>-1.7000000000000536E-2</v>
      </c>
      <c r="U22" s="29">
        <v>-7.812500000000222E-3</v>
      </c>
      <c r="V22" s="30">
        <v>-1.7000000000000536E-2</v>
      </c>
      <c r="W22" s="29">
        <v>-9.1911764705882026E-3</v>
      </c>
      <c r="X22" s="30">
        <v>-2.0000000000000039E-2</v>
      </c>
      <c r="Y22" s="29">
        <v>-9.1911764705882026E-3</v>
      </c>
      <c r="Z22" s="30">
        <v>-2.0000000000000039E-2</v>
      </c>
      <c r="AA22" s="29">
        <v>-3.538602941176483E-2</v>
      </c>
      <c r="AB22" s="30">
        <v>-7.7000000000000207E-2</v>
      </c>
      <c r="AC22" s="29">
        <v>-3.2628676470588425E-2</v>
      </c>
      <c r="AD22" s="30">
        <v>-7.1000000000000327E-2</v>
      </c>
      <c r="AE22" s="29">
        <v>-3.3088235294117752E-2</v>
      </c>
      <c r="AF22" s="30">
        <v>-7.2000000000000314E-2</v>
      </c>
      <c r="AG22" s="29">
        <v>-3.2628676470588425E-2</v>
      </c>
      <c r="AH22" s="30">
        <v>-7.1000000000000327E-2</v>
      </c>
      <c r="AI22" s="29">
        <v>-3.2628676470588425E-2</v>
      </c>
      <c r="AJ22" s="30">
        <v>-7.1000000000000327E-2</v>
      </c>
      <c r="AK22" s="29">
        <v>-3.3088235294117752E-2</v>
      </c>
      <c r="AL22" s="30">
        <v>-7.2000000000000314E-2</v>
      </c>
      <c r="AM22" s="29">
        <v>-3.3088235294117752E-2</v>
      </c>
      <c r="AN22" s="30">
        <v>-7.2000000000000314E-2</v>
      </c>
      <c r="AO22" s="29">
        <v>-3.3088235294117752E-2</v>
      </c>
      <c r="AP22" s="30">
        <v>-7.2000000000000314E-2</v>
      </c>
      <c r="AQ22" s="31">
        <v>-3.3088235294117752E-2</v>
      </c>
      <c r="AR22" s="31">
        <v>-7.2000000000000314E-2</v>
      </c>
      <c r="AS22" s="29">
        <v>-3.3547794117647189E-2</v>
      </c>
      <c r="AT22" s="30">
        <v>-7.3000000000000301E-2</v>
      </c>
      <c r="AU22" s="29">
        <v>-2.159926470588247E-2</v>
      </c>
      <c r="AV22" s="30">
        <v>-4.7000000000000375E-2</v>
      </c>
      <c r="AW22" s="29">
        <v>-2.159926470588247E-2</v>
      </c>
      <c r="AX22" s="30">
        <v>-4.7000000000000375E-2</v>
      </c>
      <c r="AY22" s="29">
        <v>-3.6764705882352811E-3</v>
      </c>
      <c r="AZ22" s="30">
        <v>-7.9999999999999689E-3</v>
      </c>
      <c r="BA22" s="29">
        <v>4.9172794117646967E-2</v>
      </c>
      <c r="BB22" s="30">
        <v>0.10699999999999979</v>
      </c>
    </row>
    <row r="23" spans="2:54" x14ac:dyDescent="0.25">
      <c r="B23" s="10" t="s">
        <v>97</v>
      </c>
      <c r="C23" s="29">
        <v>-2.1511985248924281E-3</v>
      </c>
      <c r="D23" s="30">
        <v>-6.9999999999998692E-3</v>
      </c>
      <c r="E23" s="29">
        <v>6.1462814996926518E-4</v>
      </c>
      <c r="F23" s="30">
        <v>1.9999999999998344E-3</v>
      </c>
      <c r="G23" s="29">
        <v>6.1462814996926518E-4</v>
      </c>
      <c r="H23" s="30">
        <v>1.9999999999998344E-3</v>
      </c>
      <c r="I23" s="29">
        <v>6.1462814996926518E-4</v>
      </c>
      <c r="J23" s="30">
        <v>1.9999999999998344E-3</v>
      </c>
      <c r="K23" s="29">
        <v>0</v>
      </c>
      <c r="L23" s="30">
        <v>0</v>
      </c>
      <c r="M23" s="29">
        <v>-1.0755992624462252E-2</v>
      </c>
      <c r="N23" s="30">
        <v>-3.5000000000000239E-2</v>
      </c>
      <c r="O23" s="29">
        <v>-1.1063306699446884E-2</v>
      </c>
      <c r="P23" s="30">
        <v>-3.6000000000000157E-2</v>
      </c>
      <c r="Q23" s="29">
        <v>-1.1063306699446884E-2</v>
      </c>
      <c r="R23" s="30">
        <v>-3.6000000000000157E-2</v>
      </c>
      <c r="S23" s="29">
        <v>-1.1063306699446884E-2</v>
      </c>
      <c r="T23" s="30">
        <v>-3.6000000000000157E-2</v>
      </c>
      <c r="U23" s="29">
        <v>-1.1063306699446884E-2</v>
      </c>
      <c r="V23" s="30">
        <v>-3.6000000000000157E-2</v>
      </c>
      <c r="W23" s="29">
        <v>-1.413644744929321E-2</v>
      </c>
      <c r="X23" s="30">
        <v>-4.6000000000000221E-2</v>
      </c>
      <c r="Y23" s="29">
        <v>-1.413644744929321E-2</v>
      </c>
      <c r="Z23" s="30">
        <v>-4.6000000000000221E-2</v>
      </c>
      <c r="AA23" s="29">
        <v>-4.5789797172710478E-2</v>
      </c>
      <c r="AB23" s="30">
        <v>-0.14899999999999977</v>
      </c>
      <c r="AC23" s="29">
        <v>-4.2102028272894887E-2</v>
      </c>
      <c r="AD23" s="30">
        <v>-0.13699999999999984</v>
      </c>
      <c r="AE23" s="29">
        <v>-4.363859864781805E-2</v>
      </c>
      <c r="AF23" s="30">
        <v>-0.1419999999999999</v>
      </c>
      <c r="AG23" s="29">
        <v>-4.363859864781805E-2</v>
      </c>
      <c r="AH23" s="30">
        <v>-0.1419999999999999</v>
      </c>
      <c r="AI23" s="29">
        <v>-4.363859864781805E-2</v>
      </c>
      <c r="AJ23" s="30">
        <v>-0.1419999999999999</v>
      </c>
      <c r="AK23" s="29">
        <v>-4.363859864781805E-2</v>
      </c>
      <c r="AL23" s="30">
        <v>-0.1419999999999999</v>
      </c>
      <c r="AM23" s="29">
        <v>-4.363859864781805E-2</v>
      </c>
      <c r="AN23" s="30">
        <v>-0.1419999999999999</v>
      </c>
      <c r="AO23" s="29">
        <v>-4.3945912722802682E-2</v>
      </c>
      <c r="AP23" s="30">
        <v>-0.14299999999999982</v>
      </c>
      <c r="AQ23" s="31">
        <v>-4.4253226797787426E-2</v>
      </c>
      <c r="AR23" s="31">
        <v>-0.14400000000000018</v>
      </c>
      <c r="AS23" s="29">
        <v>-4.4253226797787426E-2</v>
      </c>
      <c r="AT23" s="30">
        <v>-0.14400000000000018</v>
      </c>
      <c r="AU23" s="29">
        <v>-2.9809465273509583E-2</v>
      </c>
      <c r="AV23" s="30">
        <v>-9.7000000000000045E-2</v>
      </c>
      <c r="AW23" s="29">
        <v>-2.9809465273509583E-2</v>
      </c>
      <c r="AX23" s="30">
        <v>-9.7000000000000045E-2</v>
      </c>
      <c r="AY23" s="29">
        <v>-1.5980331899201006E-2</v>
      </c>
      <c r="AZ23" s="30">
        <v>-5.200000000000006E-2</v>
      </c>
      <c r="BA23" s="29">
        <v>1.9360786724031964E-2</v>
      </c>
      <c r="BB23" s="30">
        <v>6.2999999999999876E-2</v>
      </c>
    </row>
    <row r="24" spans="2:54" x14ac:dyDescent="0.25">
      <c r="B24" s="10" t="s">
        <v>98</v>
      </c>
      <c r="C24" s="29">
        <v>5.9559261465147451E-4</v>
      </c>
      <c r="D24" s="30">
        <v>9.9999999999980161E-4</v>
      </c>
      <c r="E24" s="29">
        <v>2.3823704586063421E-3</v>
      </c>
      <c r="F24" s="30">
        <v>4.0000000000001267E-3</v>
      </c>
      <c r="G24" s="29">
        <v>2.3823704586063421E-3</v>
      </c>
      <c r="H24" s="30">
        <v>4.0000000000001267E-3</v>
      </c>
      <c r="I24" s="29">
        <v>2.3823704586063421E-3</v>
      </c>
      <c r="J24" s="30">
        <v>4.0000000000001267E-3</v>
      </c>
      <c r="K24" s="29">
        <v>1.1911852293031711E-3</v>
      </c>
      <c r="L24" s="30">
        <v>1.9999999999999098E-3</v>
      </c>
      <c r="M24" s="29">
        <v>-5.9559261465157443E-3</v>
      </c>
      <c r="N24" s="30">
        <v>-9.9999999999998562E-3</v>
      </c>
      <c r="O24" s="29">
        <v>-5.9559261465157443E-3</v>
      </c>
      <c r="P24" s="30">
        <v>-9.9999999999998562E-3</v>
      </c>
      <c r="Q24" s="29">
        <v>-5.9559261465157443E-3</v>
      </c>
      <c r="R24" s="30">
        <v>-9.9999999999998562E-3</v>
      </c>
      <c r="S24" s="29">
        <v>-5.9559261465157443E-3</v>
      </c>
      <c r="T24" s="30">
        <v>-9.9999999999998562E-3</v>
      </c>
      <c r="U24" s="29">
        <v>-5.9559261465157443E-3</v>
      </c>
      <c r="V24" s="30">
        <v>-9.9999999999998562E-3</v>
      </c>
      <c r="W24" s="29">
        <v>-6.5515187611673298E-3</v>
      </c>
      <c r="X24" s="30">
        <v>-1.0999999999999965E-2</v>
      </c>
      <c r="Y24" s="29">
        <v>-6.5515187611673298E-3</v>
      </c>
      <c r="Z24" s="30">
        <v>-1.0999999999999965E-2</v>
      </c>
      <c r="AA24" s="29">
        <v>-2.7397260273972601E-2</v>
      </c>
      <c r="AB24" s="30">
        <v>-4.6000000000000076E-2</v>
      </c>
      <c r="AC24" s="29">
        <v>-2.5610482430017956E-2</v>
      </c>
      <c r="AD24" s="30">
        <v>-4.3000000000000052E-2</v>
      </c>
      <c r="AE24" s="29">
        <v>-2.4419297200714785E-2</v>
      </c>
      <c r="AF24" s="30">
        <v>-4.1000000000000147E-2</v>
      </c>
      <c r="AG24" s="29">
        <v>-2.3823704586063199E-2</v>
      </c>
      <c r="AH24" s="30">
        <v>-4.0000000000000042E-2</v>
      </c>
      <c r="AI24" s="29">
        <v>-2.3823704586063199E-2</v>
      </c>
      <c r="AJ24" s="30">
        <v>-4.0000000000000042E-2</v>
      </c>
      <c r="AK24" s="29">
        <v>-2.3823704586063199E-2</v>
      </c>
      <c r="AL24" s="30">
        <v>-4.0000000000000042E-2</v>
      </c>
      <c r="AM24" s="29">
        <v>-2.3823704586063199E-2</v>
      </c>
      <c r="AN24" s="30">
        <v>-4.0000000000000042E-2</v>
      </c>
      <c r="AO24" s="29">
        <v>-2.4419297200714785E-2</v>
      </c>
      <c r="AP24" s="30">
        <v>-4.1000000000000147E-2</v>
      </c>
      <c r="AQ24" s="31">
        <v>-2.6801667659321016E-2</v>
      </c>
      <c r="AR24" s="31">
        <v>-4.4999999999999971E-2</v>
      </c>
      <c r="AS24" s="29">
        <v>-2.7397260273972601E-2</v>
      </c>
      <c r="AT24" s="30">
        <v>-4.6000000000000076E-2</v>
      </c>
      <c r="AU24" s="29">
        <v>-3.9904705181655675E-2</v>
      </c>
      <c r="AV24" s="30">
        <v>-6.6999999999999893E-2</v>
      </c>
      <c r="AW24" s="29">
        <v>-3.9904705181655675E-2</v>
      </c>
      <c r="AX24" s="30">
        <v>-6.6999999999999893E-2</v>
      </c>
      <c r="AY24" s="29">
        <v>-1.9058963668850404E-2</v>
      </c>
      <c r="AZ24" s="30">
        <v>-3.1999999999999799E-2</v>
      </c>
      <c r="BA24" s="29">
        <v>4.9434187016081044E-2</v>
      </c>
      <c r="BB24" s="30">
        <v>8.3000000000000004E-2</v>
      </c>
    </row>
    <row r="25" spans="2:54" ht="16.5" thickBot="1" x14ac:dyDescent="0.3">
      <c r="B25" s="11" t="s">
        <v>15</v>
      </c>
      <c r="C25" s="32">
        <v>-4.3366632808738981E-4</v>
      </c>
      <c r="D25" s="33">
        <v>-9.3065446096817742E-4</v>
      </c>
      <c r="E25" s="32">
        <v>1.7006877979446333E-3</v>
      </c>
      <c r="F25" s="33">
        <v>3.6497015870514673E-3</v>
      </c>
      <c r="G25" s="32">
        <v>1.7006877979446333E-3</v>
      </c>
      <c r="H25" s="33">
        <v>3.6497015870514673E-3</v>
      </c>
      <c r="I25" s="32">
        <v>1.7006877979446333E-3</v>
      </c>
      <c r="J25" s="33">
        <v>3.6497015870514673E-3</v>
      </c>
      <c r="K25" s="32">
        <v>1.5314326950972568E-3</v>
      </c>
      <c r="L25" s="33">
        <v>3.2864775913097584E-3</v>
      </c>
      <c r="M25" s="32">
        <v>-7.3053073324631512E-3</v>
      </c>
      <c r="N25" s="33">
        <v>-1.5677299382879904E-2</v>
      </c>
      <c r="O25" s="32">
        <v>-7.4690251065774316E-3</v>
      </c>
      <c r="P25" s="33">
        <v>-1.6028640187897465E-2</v>
      </c>
      <c r="Q25" s="32">
        <v>-7.4690251065774316E-3</v>
      </c>
      <c r="R25" s="33">
        <v>-1.6028640187897465E-2</v>
      </c>
      <c r="S25" s="32">
        <v>-7.4690251065774316E-3</v>
      </c>
      <c r="T25" s="33">
        <v>-1.6028640187897465E-2</v>
      </c>
      <c r="U25" s="32">
        <v>-7.4690251065774316E-3</v>
      </c>
      <c r="V25" s="33">
        <v>-1.6028640187897465E-2</v>
      </c>
      <c r="W25" s="32">
        <v>-8.9165102408447217E-3</v>
      </c>
      <c r="X25" s="33">
        <v>-1.9134965051375147E-2</v>
      </c>
      <c r="Y25" s="32">
        <v>-8.943796536530435E-3</v>
      </c>
      <c r="Z25" s="33">
        <v>-1.9193521852211341E-2</v>
      </c>
      <c r="AA25" s="32">
        <v>-3.4877094280170051E-2</v>
      </c>
      <c r="AB25" s="33">
        <v>-7.4846768760211874E-2</v>
      </c>
      <c r="AC25" s="32">
        <v>-3.22788731274809E-2</v>
      </c>
      <c r="AD25" s="33">
        <v>-6.9270947097976127E-2</v>
      </c>
      <c r="AE25" s="32">
        <v>-3.2599969876996981E-2</v>
      </c>
      <c r="AF25" s="33">
        <v>-6.9960025550659929E-2</v>
      </c>
      <c r="AG25" s="32">
        <v>-3.2406367140478842E-2</v>
      </c>
      <c r="AH25" s="33">
        <v>-6.9544551166953655E-2</v>
      </c>
      <c r="AI25" s="32">
        <v>-3.2406367140478842E-2</v>
      </c>
      <c r="AJ25" s="33">
        <v>-6.9544551166953655E-2</v>
      </c>
      <c r="AK25" s="32">
        <v>-3.2433653436164778E-2</v>
      </c>
      <c r="AL25" s="33">
        <v>-6.9603107967790234E-2</v>
      </c>
      <c r="AM25" s="32">
        <v>-3.2433653436164778E-2</v>
      </c>
      <c r="AN25" s="33">
        <v>-6.9603107967790234E-2</v>
      </c>
      <c r="AO25" s="32">
        <v>-3.2871861366226329E-2</v>
      </c>
      <c r="AP25" s="33">
        <v>-7.0543508774885549E-2</v>
      </c>
      <c r="AQ25" s="34">
        <v>-3.3456263969257383E-2</v>
      </c>
      <c r="AR25" s="34">
        <v>-7.1797645548452763E-2</v>
      </c>
      <c r="AS25" s="32">
        <v>-3.3483550264943096E-2</v>
      </c>
      <c r="AT25" s="33">
        <v>-7.1856202349288953E-2</v>
      </c>
      <c r="AU25" s="32">
        <v>-2.3627816992584538E-2</v>
      </c>
      <c r="AV25" s="33">
        <v>-5.0705650549509006E-2</v>
      </c>
      <c r="AW25" s="32">
        <v>-2.3627816992584538E-2</v>
      </c>
      <c r="AX25" s="33">
        <v>-5.0705650549509006E-2</v>
      </c>
      <c r="AY25" s="32">
        <v>-5.7698114000546141E-3</v>
      </c>
      <c r="AZ25" s="33">
        <v>-1.2421738805891341E-2</v>
      </c>
      <c r="BA25" s="32">
        <v>4.7619660289388577E-2</v>
      </c>
      <c r="BB25" s="33">
        <v>0.10251963905344644</v>
      </c>
    </row>
    <row r="26" spans="2:54" ht="7.5" customHeight="1" x14ac:dyDescent="0.25"/>
    <row r="27" spans="2:54" ht="3" customHeight="1" thickBot="1" x14ac:dyDescent="0.3"/>
    <row r="28" spans="2:54" ht="97.5" customHeight="1" thickBot="1" x14ac:dyDescent="0.3">
      <c r="C28" s="58" t="str">
        <f>C4</f>
        <v>Table 1010 - Financial and general assumptions</v>
      </c>
      <c r="D28" s="59"/>
      <c r="E28" s="58" t="str">
        <f>E4</f>
        <v>Table 1017 - Diversity allowance between top and bottom of network level</v>
      </c>
      <c r="F28" s="59"/>
      <c r="G28" s="58" t="str">
        <f>G4</f>
        <v>Table 1018 - Proportion of relevant load going through 132kV/HV direct transformation</v>
      </c>
      <c r="H28" s="59"/>
      <c r="I28" s="58" t="str">
        <f>I4</f>
        <v>Table 1019 - Network model GSP peak demand (MW)</v>
      </c>
      <c r="J28" s="59"/>
      <c r="K28" s="58" t="str">
        <f>K4</f>
        <v>Table 1020 - Gross asset cost by network level (£)</v>
      </c>
      <c r="L28" s="59"/>
      <c r="M28" s="58" t="str">
        <f>M4</f>
        <v>Table 1022 - LV service model asset cost (£)</v>
      </c>
      <c r="N28" s="59"/>
      <c r="O28" s="58" t="str">
        <f>O4</f>
        <v>Table 1023 - HV service model asset cost (£)</v>
      </c>
      <c r="P28" s="59"/>
      <c r="Q28" s="58" t="str">
        <f>Q4</f>
        <v>Table 1025 - Matrix of applicability of LV service models to tariffs with fixed charges</v>
      </c>
      <c r="R28" s="59"/>
      <c r="S28" s="58" t="str">
        <f>S4</f>
        <v>Table 1026 - Matrix of applicability of LV service models to unmetered tariffs</v>
      </c>
      <c r="T28" s="59"/>
      <c r="U28" s="58" t="str">
        <f>U4</f>
        <v>Table 1028 - Matrix of applicability of HV service models to tariffs with fixed charges</v>
      </c>
      <c r="V28" s="59"/>
      <c r="W28" s="58" t="str">
        <f>W4</f>
        <v>Table 1032 - Loss adjustment factors to transmission</v>
      </c>
      <c r="X28" s="59"/>
      <c r="Y28" s="58" t="s">
        <v>18</v>
      </c>
      <c r="Z28" s="59"/>
      <c r="AA28" s="58" t="str">
        <f>AA4</f>
        <v>Table 1041L - Load profile data for demand users (Load Factor)</v>
      </c>
      <c r="AB28" s="59"/>
      <c r="AC28" s="58" t="str">
        <f>AC4</f>
        <v>Table 1041C - Load profile data for demand users (Coincidence Factor)</v>
      </c>
      <c r="AD28" s="59"/>
      <c r="AE28" s="58" t="str">
        <f>AE4</f>
        <v>Table 1055 - Transmission exit charges (£/year)</v>
      </c>
      <c r="AF28" s="59"/>
      <c r="AG28" s="58" t="str">
        <f>AG4</f>
        <v>Table 1059 - Other expenditure</v>
      </c>
      <c r="AH28" s="59"/>
      <c r="AI28" s="58" t="str">
        <f>AI4</f>
        <v>Table 1060 - Customer contributions under current connection charging policy</v>
      </c>
      <c r="AJ28" s="59"/>
      <c r="AK28" s="58" t="str">
        <f>AK4</f>
        <v>Table 1061 - Average split of rate 1 units by distribution time band</v>
      </c>
      <c r="AL28" s="59"/>
      <c r="AM28" s="58" t="str">
        <f>AM4</f>
        <v>Table 1062 - Average split of rate 2 units by distribution time band</v>
      </c>
      <c r="AN28" s="59"/>
      <c r="AO28" s="58" t="str">
        <f>AO4</f>
        <v>Table 1064 - Average split of rate 1 units by special distribution time band</v>
      </c>
      <c r="AP28" s="59"/>
      <c r="AQ28" s="58" t="str">
        <f>AQ4</f>
        <v>Table 1066 - Typical annual hours by special distribution time band</v>
      </c>
      <c r="AR28" s="59"/>
      <c r="AS28" s="58" t="s">
        <v>19</v>
      </c>
      <c r="AT28" s="59"/>
      <c r="AU28" s="58" t="str">
        <f>AU4</f>
        <v>Table 1069 - Peaking probabilities by network level</v>
      </c>
      <c r="AV28" s="59"/>
      <c r="AW28" s="58" t="str">
        <f>AW4</f>
        <v>Table 1092 - Average kVAr by kVA, by network level</v>
      </c>
      <c r="AX28" s="59"/>
      <c r="AY28" s="58" t="str">
        <f>AY4</f>
        <v>Table 1053 - Volume forecasts for the charging year</v>
      </c>
      <c r="AZ28" s="59"/>
      <c r="BA28" s="58" t="str">
        <f>BA4</f>
        <v>Table 1001 - CDCM Target Revenue Calculations</v>
      </c>
      <c r="BB28" s="59"/>
    </row>
    <row r="29" spans="2:54" ht="63.75" thickBot="1" x14ac:dyDescent="0.3">
      <c r="B29" s="8" t="s">
        <v>16</v>
      </c>
      <c r="C29" s="2" t="s">
        <v>1</v>
      </c>
      <c r="D29" s="3" t="s">
        <v>2</v>
      </c>
      <c r="E29" s="2" t="s">
        <v>1</v>
      </c>
      <c r="F29" s="3" t="s">
        <v>2</v>
      </c>
      <c r="G29" s="2" t="s">
        <v>1</v>
      </c>
      <c r="H29" s="3" t="s">
        <v>2</v>
      </c>
      <c r="I29" s="2" t="s">
        <v>1</v>
      </c>
      <c r="J29" s="3" t="s">
        <v>2</v>
      </c>
      <c r="K29" s="2" t="s">
        <v>1</v>
      </c>
      <c r="L29" s="3" t="s">
        <v>2</v>
      </c>
      <c r="M29" s="2" t="s">
        <v>1</v>
      </c>
      <c r="N29" s="3" t="s">
        <v>2</v>
      </c>
      <c r="O29" s="2" t="s">
        <v>1</v>
      </c>
      <c r="P29" s="3" t="s">
        <v>2</v>
      </c>
      <c r="Q29" s="2" t="s">
        <v>1</v>
      </c>
      <c r="R29" s="3" t="s">
        <v>2</v>
      </c>
      <c r="S29" s="2" t="s">
        <v>1</v>
      </c>
      <c r="T29" s="3" t="s">
        <v>2</v>
      </c>
      <c r="U29" s="2" t="s">
        <v>1</v>
      </c>
      <c r="V29" s="3" t="s">
        <v>2</v>
      </c>
      <c r="W29" s="2" t="s">
        <v>1</v>
      </c>
      <c r="X29" s="3" t="s">
        <v>2</v>
      </c>
      <c r="Y29" s="2" t="s">
        <v>1</v>
      </c>
      <c r="Z29" s="3" t="s">
        <v>2</v>
      </c>
      <c r="AA29" s="2" t="s">
        <v>1</v>
      </c>
      <c r="AB29" s="3" t="s">
        <v>2</v>
      </c>
      <c r="AC29" s="2" t="s">
        <v>1</v>
      </c>
      <c r="AD29" s="3" t="s">
        <v>2</v>
      </c>
      <c r="AE29" s="2" t="s">
        <v>1</v>
      </c>
      <c r="AF29" s="3" t="s">
        <v>2</v>
      </c>
      <c r="AG29" s="2" t="s">
        <v>1</v>
      </c>
      <c r="AH29" s="3" t="s">
        <v>2</v>
      </c>
      <c r="AI29" s="2" t="s">
        <v>1</v>
      </c>
      <c r="AJ29" s="3" t="s">
        <v>2</v>
      </c>
      <c r="AK29" s="2" t="s">
        <v>1</v>
      </c>
      <c r="AL29" s="3" t="s">
        <v>2</v>
      </c>
      <c r="AM29" s="2" t="s">
        <v>1</v>
      </c>
      <c r="AN29" s="3" t="s">
        <v>2</v>
      </c>
      <c r="AO29" s="2" t="s">
        <v>1</v>
      </c>
      <c r="AP29" s="3" t="s">
        <v>2</v>
      </c>
      <c r="AQ29" s="2" t="s">
        <v>1</v>
      </c>
      <c r="AR29" s="3" t="s">
        <v>2</v>
      </c>
      <c r="AS29" s="2" t="s">
        <v>1</v>
      </c>
      <c r="AT29" s="3" t="s">
        <v>2</v>
      </c>
      <c r="AU29" s="2" t="s">
        <v>1</v>
      </c>
      <c r="AV29" s="3" t="s">
        <v>2</v>
      </c>
      <c r="AW29" s="2" t="s">
        <v>1</v>
      </c>
      <c r="AX29" s="3" t="s">
        <v>2</v>
      </c>
      <c r="AY29" s="2" t="s">
        <v>1</v>
      </c>
      <c r="AZ29" s="3" t="s">
        <v>2</v>
      </c>
      <c r="BA29" s="2" t="s">
        <v>1</v>
      </c>
      <c r="BB29" s="3" t="s">
        <v>2</v>
      </c>
    </row>
    <row r="30" spans="2:54" ht="5.25" customHeight="1" thickBot="1" x14ac:dyDescent="0.3"/>
    <row r="31" spans="2:54" x14ac:dyDescent="0.25">
      <c r="B31" s="9" t="s">
        <v>3</v>
      </c>
      <c r="C31" s="35">
        <v>-1.1206079264790558E-3</v>
      </c>
      <c r="D31" s="36">
        <v>-3.1514509172812085E-3</v>
      </c>
      <c r="E31" s="35">
        <v>1.7779238133365238E-3</v>
      </c>
      <c r="F31" s="36">
        <v>4.9999999999999125E-3</v>
      </c>
      <c r="G31" s="35">
        <v>0</v>
      </c>
      <c r="H31" s="36">
        <v>0</v>
      </c>
      <c r="I31" s="35">
        <v>0</v>
      </c>
      <c r="J31" s="36">
        <v>0</v>
      </c>
      <c r="K31" s="35">
        <v>2.0434232877786229E-4</v>
      </c>
      <c r="L31" s="36">
        <v>5.7466559378160464E-4</v>
      </c>
      <c r="M31" s="35">
        <v>7.4665262724247228E-3</v>
      </c>
      <c r="N31" s="36">
        <v>2.09978802702818E-2</v>
      </c>
      <c r="O31" s="35">
        <v>-7.6502316381188429E-4</v>
      </c>
      <c r="P31" s="36">
        <v>-2.1514509172811565E-3</v>
      </c>
      <c r="Q31" s="35">
        <v>0</v>
      </c>
      <c r="R31" s="36">
        <v>0</v>
      </c>
      <c r="S31" s="35">
        <v>0</v>
      </c>
      <c r="T31" s="36">
        <v>0</v>
      </c>
      <c r="U31" s="35">
        <v>0</v>
      </c>
      <c r="V31" s="36">
        <v>0</v>
      </c>
      <c r="W31" s="35">
        <v>-2.4787748571286627E-4</v>
      </c>
      <c r="X31" s="36">
        <v>-6.9709816543759781E-4</v>
      </c>
      <c r="Y31" s="35">
        <v>-3.5558476266728256E-4</v>
      </c>
      <c r="Z31" s="36">
        <v>-1.000000000000046E-3</v>
      </c>
      <c r="AA31" s="35">
        <v>3.0173112419018544E-4</v>
      </c>
      <c r="AB31" s="36">
        <v>8.485490827189919E-4</v>
      </c>
      <c r="AC31" s="35">
        <v>1.2036028292211176E-2</v>
      </c>
      <c r="AD31" s="36">
        <v>3.3848549082718622E-2</v>
      </c>
      <c r="AE31" s="35">
        <v>-3.5558476266750461E-4</v>
      </c>
      <c r="AF31" s="36">
        <v>-1.0000000000000564E-3</v>
      </c>
      <c r="AG31" s="35">
        <v>-4.6329203962169885E-4</v>
      </c>
      <c r="AH31" s="36">
        <v>-1.3029018345624976E-3</v>
      </c>
      <c r="AI31" s="35">
        <v>0</v>
      </c>
      <c r="AJ31" s="36">
        <v>0</v>
      </c>
      <c r="AK31" s="35">
        <v>3.5558476266728256E-4</v>
      </c>
      <c r="AL31" s="36">
        <v>9.9999999999970945E-4</v>
      </c>
      <c r="AM31" s="35">
        <v>0</v>
      </c>
      <c r="AN31" s="36">
        <v>0</v>
      </c>
      <c r="AO31" s="35">
        <v>0</v>
      </c>
      <c r="AP31" s="36">
        <v>0</v>
      </c>
      <c r="AQ31" s="35">
        <v>0</v>
      </c>
      <c r="AR31" s="36">
        <v>0</v>
      </c>
      <c r="AS31" s="35">
        <v>0</v>
      </c>
      <c r="AT31" s="36">
        <v>0</v>
      </c>
      <c r="AU31" s="35">
        <v>1.4223390506691302E-3</v>
      </c>
      <c r="AV31" s="36">
        <v>3.9999999999998578E-3</v>
      </c>
      <c r="AW31" s="35">
        <v>0</v>
      </c>
      <c r="AX31" s="36">
        <v>0</v>
      </c>
      <c r="AY31" s="35">
        <v>1.4513284275550209E-3</v>
      </c>
      <c r="AZ31" s="36">
        <v>4.3435642487162363E-3</v>
      </c>
      <c r="BA31" s="35">
        <v>4.0363410520442899E-2</v>
      </c>
      <c r="BB31" s="36">
        <v>0.11400000000000002</v>
      </c>
    </row>
    <row r="32" spans="2:54" x14ac:dyDescent="0.25">
      <c r="B32" s="10" t="s">
        <v>4</v>
      </c>
      <c r="C32" s="37">
        <v>-4.4304630915870113E-5</v>
      </c>
      <c r="D32" s="38">
        <v>-9.2654277689011729E-5</v>
      </c>
      <c r="E32" s="37">
        <v>1.1639644365794011E-3</v>
      </c>
      <c r="F32" s="38">
        <v>2.434198906471851E-3</v>
      </c>
      <c r="G32" s="37">
        <v>0</v>
      </c>
      <c r="H32" s="38">
        <v>0</v>
      </c>
      <c r="I32" s="37">
        <v>0</v>
      </c>
      <c r="J32" s="38">
        <v>0</v>
      </c>
      <c r="K32" s="37">
        <v>1.1875413350104225E-4</v>
      </c>
      <c r="L32" s="38">
        <v>2.4835052757891073E-4</v>
      </c>
      <c r="M32" s="37">
        <v>5.2822839750235051E-3</v>
      </c>
      <c r="N32" s="38">
        <v>1.1046840841171681E-2</v>
      </c>
      <c r="O32" s="37">
        <v>-3.2384433669285784E-4</v>
      </c>
      <c r="P32" s="38">
        <v>-6.772556836542043E-4</v>
      </c>
      <c r="Q32" s="37">
        <v>0</v>
      </c>
      <c r="R32" s="38">
        <v>0</v>
      </c>
      <c r="S32" s="37">
        <v>0</v>
      </c>
      <c r="T32" s="38">
        <v>0</v>
      </c>
      <c r="U32" s="37">
        <v>0</v>
      </c>
      <c r="V32" s="38">
        <v>0</v>
      </c>
      <c r="W32" s="37">
        <v>2.1446608076525209E-4</v>
      </c>
      <c r="X32" s="38">
        <v>4.485129294917109E-4</v>
      </c>
      <c r="Y32" s="37">
        <v>0</v>
      </c>
      <c r="Z32" s="38">
        <v>0</v>
      </c>
      <c r="AA32" s="37">
        <v>-3.1659037574998106E-3</v>
      </c>
      <c r="AB32" s="38">
        <v>-6.6208547463436889E-3</v>
      </c>
      <c r="AC32" s="37">
        <v>1.6828256438307543E-2</v>
      </c>
      <c r="AD32" s="38">
        <v>3.5192933849715231E-2</v>
      </c>
      <c r="AE32" s="37">
        <v>1.797954556215231E-5</v>
      </c>
      <c r="AF32" s="38">
        <v>3.7600624873672384E-5</v>
      </c>
      <c r="AG32" s="37">
        <v>3.1764401244571694E-4</v>
      </c>
      <c r="AH32" s="38">
        <v>6.6428894512856468E-4</v>
      </c>
      <c r="AI32" s="37">
        <v>0</v>
      </c>
      <c r="AJ32" s="38">
        <v>0</v>
      </c>
      <c r="AK32" s="37">
        <v>-4.7817145652517823E-4</v>
      </c>
      <c r="AL32" s="38">
        <v>-1.0000000000000633E-3</v>
      </c>
      <c r="AM32" s="37">
        <v>2.6156016021494644E-4</v>
      </c>
      <c r="AN32" s="38">
        <v>5.4700078109151673E-4</v>
      </c>
      <c r="AO32" s="37">
        <v>0</v>
      </c>
      <c r="AP32" s="38">
        <v>0</v>
      </c>
      <c r="AQ32" s="37">
        <v>0</v>
      </c>
      <c r="AR32" s="38">
        <v>0</v>
      </c>
      <c r="AS32" s="37">
        <v>2.4358061465301617E-4</v>
      </c>
      <c r="AT32" s="38">
        <v>5.094001562182468E-4</v>
      </c>
      <c r="AU32" s="37">
        <v>1.6511256658851003E-3</v>
      </c>
      <c r="AV32" s="38">
        <v>3.452999218908348E-3</v>
      </c>
      <c r="AW32" s="37">
        <v>-4.7817145652495618E-4</v>
      </c>
      <c r="AX32" s="38">
        <v>-1.0000000000000703E-3</v>
      </c>
      <c r="AY32" s="37">
        <v>4.4037929011968568E-3</v>
      </c>
      <c r="AZ32" s="38">
        <v>9.6887493020388765E-3</v>
      </c>
      <c r="BA32" s="37">
        <v>5.4035666671625071E-2</v>
      </c>
      <c r="BB32" s="38">
        <v>0.11399999999999963</v>
      </c>
    </row>
    <row r="33" spans="2:54" x14ac:dyDescent="0.25">
      <c r="B33" s="10" t="s">
        <v>5</v>
      </c>
      <c r="C33" s="37">
        <v>4.5495905368515555E-3</v>
      </c>
      <c r="D33" s="38">
        <v>4.9999999999999151E-3</v>
      </c>
      <c r="E33" s="37">
        <v>0</v>
      </c>
      <c r="F33" s="38">
        <v>0</v>
      </c>
      <c r="G33" s="37">
        <v>0</v>
      </c>
      <c r="H33" s="38">
        <v>0</v>
      </c>
      <c r="I33" s="37">
        <v>0</v>
      </c>
      <c r="J33" s="38">
        <v>0</v>
      </c>
      <c r="K33" s="37">
        <v>-1.8198362147405778E-3</v>
      </c>
      <c r="L33" s="38">
        <v>-1.9999999999999662E-3</v>
      </c>
      <c r="M33" s="37">
        <v>-1.8198362147407998E-3</v>
      </c>
      <c r="N33" s="38">
        <v>-2.0000000000001488E-3</v>
      </c>
      <c r="O33" s="37">
        <v>0</v>
      </c>
      <c r="P33" s="38">
        <v>0</v>
      </c>
      <c r="Q33" s="37">
        <v>0</v>
      </c>
      <c r="R33" s="38">
        <v>0</v>
      </c>
      <c r="S33" s="37">
        <v>0</v>
      </c>
      <c r="T33" s="38">
        <v>0</v>
      </c>
      <c r="U33" s="37">
        <v>0</v>
      </c>
      <c r="V33" s="38">
        <v>0</v>
      </c>
      <c r="W33" s="37">
        <v>1.8198362147407998E-3</v>
      </c>
      <c r="X33" s="38">
        <v>2.0000000000001488E-3</v>
      </c>
      <c r="Y33" s="37">
        <v>0</v>
      </c>
      <c r="Z33" s="38">
        <v>0</v>
      </c>
      <c r="AA33" s="37">
        <v>-1.8198362147407998E-3</v>
      </c>
      <c r="AB33" s="38">
        <v>-2.0000000000001488E-3</v>
      </c>
      <c r="AC33" s="37">
        <v>-1.8198362147404668E-3</v>
      </c>
      <c r="AD33" s="38">
        <v>-1.9999999999997832E-3</v>
      </c>
      <c r="AE33" s="37">
        <v>2.7297543221108667E-3</v>
      </c>
      <c r="AF33" s="38">
        <v>2.9999999999997663E-3</v>
      </c>
      <c r="AG33" s="37">
        <v>1.8198362147407998E-3</v>
      </c>
      <c r="AH33" s="38">
        <v>2.0000000000001492E-3</v>
      </c>
      <c r="AI33" s="37">
        <v>0</v>
      </c>
      <c r="AJ33" s="38">
        <v>0</v>
      </c>
      <c r="AK33" s="37">
        <v>3.6396724294811555E-3</v>
      </c>
      <c r="AL33" s="38">
        <v>3.9999999999999324E-3</v>
      </c>
      <c r="AM33" s="37">
        <v>0</v>
      </c>
      <c r="AN33" s="38">
        <v>0</v>
      </c>
      <c r="AO33" s="37">
        <v>0</v>
      </c>
      <c r="AP33" s="38">
        <v>0</v>
      </c>
      <c r="AQ33" s="37">
        <v>0</v>
      </c>
      <c r="AR33" s="38">
        <v>0</v>
      </c>
      <c r="AS33" s="37">
        <v>-9.0991810737017786E-4</v>
      </c>
      <c r="AT33" s="38">
        <v>-9.9999999999980139E-4</v>
      </c>
      <c r="AU33" s="37">
        <v>-2.7297543221109777E-3</v>
      </c>
      <c r="AV33" s="38">
        <v>-3.000000000000131E-3</v>
      </c>
      <c r="AW33" s="37">
        <v>0</v>
      </c>
      <c r="AX33" s="38">
        <v>0</v>
      </c>
      <c r="AY33" s="37">
        <v>3.0027297543221199E-2</v>
      </c>
      <c r="AZ33" s="38">
        <v>3.3000000000000113E-2</v>
      </c>
      <c r="BA33" s="37">
        <v>0.10373066424021826</v>
      </c>
      <c r="BB33" s="38">
        <v>0.11400000000000006</v>
      </c>
    </row>
    <row r="34" spans="2:54" x14ac:dyDescent="0.25">
      <c r="B34" s="10" t="s">
        <v>6</v>
      </c>
      <c r="C34" s="37">
        <v>-9.8994471876390211E-4</v>
      </c>
      <c r="D34" s="38">
        <v>-2.3226295644834557E-3</v>
      </c>
      <c r="E34" s="37">
        <v>2.2685963822511868E-3</v>
      </c>
      <c r="F34" s="38">
        <v>5.322629564483608E-3</v>
      </c>
      <c r="G34" s="37">
        <v>0</v>
      </c>
      <c r="H34" s="38">
        <v>0</v>
      </c>
      <c r="I34" s="37">
        <v>0</v>
      </c>
      <c r="J34" s="38">
        <v>0</v>
      </c>
      <c r="K34" s="37">
        <v>-5.7604525026188069E-3</v>
      </c>
      <c r="L34" s="38">
        <v>-1.3515297403770447E-2</v>
      </c>
      <c r="M34" s="37">
        <v>-3.6704255723410961E-3</v>
      </c>
      <c r="N34" s="38">
        <v>-8.6116313234142674E-3</v>
      </c>
      <c r="O34" s="37">
        <v>0</v>
      </c>
      <c r="P34" s="38">
        <v>0</v>
      </c>
      <c r="Q34" s="37">
        <v>0</v>
      </c>
      <c r="R34" s="38">
        <v>0</v>
      </c>
      <c r="S34" s="37">
        <v>0</v>
      </c>
      <c r="T34" s="38">
        <v>0</v>
      </c>
      <c r="U34" s="37">
        <v>0</v>
      </c>
      <c r="V34" s="38">
        <v>0</v>
      </c>
      <c r="W34" s="37">
        <v>-1.4298483317710664E-3</v>
      </c>
      <c r="X34" s="38">
        <v>-3.3547408710316272E-3</v>
      </c>
      <c r="Y34" s="37">
        <v>0</v>
      </c>
      <c r="Z34" s="38">
        <v>0</v>
      </c>
      <c r="AA34" s="37">
        <v>-1.2924026911312447E-2</v>
      </c>
      <c r="AB34" s="38">
        <v>-3.0322629564484165E-2</v>
      </c>
      <c r="AC34" s="37">
        <v>-6.1045513727133738E-3</v>
      </c>
      <c r="AD34" s="38">
        <v>-1.4322629564484074E-2</v>
      </c>
      <c r="AE34" s="37">
        <v>0</v>
      </c>
      <c r="AF34" s="38">
        <v>0</v>
      </c>
      <c r="AG34" s="37">
        <v>1.3686391844625057E-5</v>
      </c>
      <c r="AH34" s="38">
        <v>3.2111306547566443E-5</v>
      </c>
      <c r="AI34" s="37">
        <v>0</v>
      </c>
      <c r="AJ34" s="38">
        <v>0</v>
      </c>
      <c r="AK34" s="37">
        <v>-4.2621722116231719E-4</v>
      </c>
      <c r="AL34" s="38">
        <v>-9.9999999999977884E-4</v>
      </c>
      <c r="AM34" s="37">
        <v>0</v>
      </c>
      <c r="AN34" s="38">
        <v>0</v>
      </c>
      <c r="AO34" s="37">
        <v>0</v>
      </c>
      <c r="AP34" s="38">
        <v>0</v>
      </c>
      <c r="AQ34" s="37">
        <v>0</v>
      </c>
      <c r="AR34" s="38">
        <v>0</v>
      </c>
      <c r="AS34" s="37">
        <v>0</v>
      </c>
      <c r="AT34" s="38">
        <v>0</v>
      </c>
      <c r="AU34" s="37">
        <v>-3.4097377692996478E-3</v>
      </c>
      <c r="AV34" s="38">
        <v>-8.0000000000002569E-3</v>
      </c>
      <c r="AW34" s="37">
        <v>0</v>
      </c>
      <c r="AX34" s="38">
        <v>0</v>
      </c>
      <c r="AY34" s="37">
        <v>7.809362811540066E-2</v>
      </c>
      <c r="AZ34" s="38">
        <v>0.18335270158951433</v>
      </c>
      <c r="BA34" s="37">
        <v>4.8530889641723585E-2</v>
      </c>
      <c r="BB34" s="38">
        <v>0.11399999999999998</v>
      </c>
    </row>
    <row r="35" spans="2:54" x14ac:dyDescent="0.25">
      <c r="B35" s="10" t="s">
        <v>7</v>
      </c>
      <c r="C35" s="37">
        <v>-2.8355987276185157E-4</v>
      </c>
      <c r="D35" s="38">
        <v>-5.6094061289918486E-4</v>
      </c>
      <c r="E35" s="37">
        <v>1.8430521023758972E-3</v>
      </c>
      <c r="F35" s="38">
        <v>3.645941740072229E-3</v>
      </c>
      <c r="G35" s="37">
        <v>0</v>
      </c>
      <c r="H35" s="38">
        <v>0</v>
      </c>
      <c r="I35" s="37">
        <v>0</v>
      </c>
      <c r="J35" s="38">
        <v>0</v>
      </c>
      <c r="K35" s="37">
        <v>-5.5726867094292309E-3</v>
      </c>
      <c r="L35" s="38">
        <v>-1.1023937441628912E-2</v>
      </c>
      <c r="M35" s="37">
        <v>-4.3020936830793222E-3</v>
      </c>
      <c r="N35" s="38">
        <v>-8.5104392375131566E-3</v>
      </c>
      <c r="O35" s="37">
        <v>0</v>
      </c>
      <c r="P35" s="38">
        <v>0</v>
      </c>
      <c r="Q35" s="37">
        <v>0</v>
      </c>
      <c r="R35" s="38">
        <v>0</v>
      </c>
      <c r="S35" s="37">
        <v>0</v>
      </c>
      <c r="T35" s="38">
        <v>0</v>
      </c>
      <c r="U35" s="37">
        <v>0</v>
      </c>
      <c r="V35" s="38">
        <v>0</v>
      </c>
      <c r="W35" s="37">
        <v>-8.8536743856715283E-4</v>
      </c>
      <c r="X35" s="38">
        <v>-1.7514415872517085E-3</v>
      </c>
      <c r="Y35" s="37">
        <v>0</v>
      </c>
      <c r="Z35" s="38">
        <v>0</v>
      </c>
      <c r="AA35" s="37">
        <v>-2.3311959444940578E-2</v>
      </c>
      <c r="AB35" s="38">
        <v>-4.6115921450955034E-2</v>
      </c>
      <c r="AC35" s="37">
        <v>7.8374171706762086E-3</v>
      </c>
      <c r="AD35" s="38">
        <v>1.5504046988195692E-2</v>
      </c>
      <c r="AE35" s="37">
        <v>2.2579425774471584E-4</v>
      </c>
      <c r="AF35" s="38">
        <v>4.4666816956424882E-4</v>
      </c>
      <c r="AG35" s="37">
        <v>9.629973442148998E-5</v>
      </c>
      <c r="AH35" s="38">
        <v>1.9050097435269198E-4</v>
      </c>
      <c r="AI35" s="37">
        <v>0</v>
      </c>
      <c r="AJ35" s="38">
        <v>0</v>
      </c>
      <c r="AK35" s="37">
        <v>-1.4735547586890441E-3</v>
      </c>
      <c r="AL35" s="38">
        <v>-2.9149988728267226E-3</v>
      </c>
      <c r="AM35" s="37">
        <v>0</v>
      </c>
      <c r="AN35" s="38">
        <v>0</v>
      </c>
      <c r="AO35" s="37">
        <v>0</v>
      </c>
      <c r="AP35" s="38">
        <v>0</v>
      </c>
      <c r="AQ35" s="37">
        <v>0</v>
      </c>
      <c r="AR35" s="38">
        <v>0</v>
      </c>
      <c r="AS35" s="37">
        <v>0</v>
      </c>
      <c r="AT35" s="38">
        <v>0</v>
      </c>
      <c r="AU35" s="37">
        <v>-1.6134115455086473E-3</v>
      </c>
      <c r="AV35" s="38">
        <v>-3.1916647880446611E-3</v>
      </c>
      <c r="AW35" s="37">
        <v>-3.2268230910170725E-4</v>
      </c>
      <c r="AX35" s="38">
        <v>-6.3833295760887948E-4</v>
      </c>
      <c r="AY35" s="37">
        <v>7.472496658743244E-2</v>
      </c>
      <c r="AZ35" s="38">
        <v>0.14798300606184212</v>
      </c>
      <c r="BA35" s="37">
        <v>5.7527931820380962E-2</v>
      </c>
      <c r="BB35" s="38">
        <v>0.11399999999999998</v>
      </c>
    </row>
    <row r="36" spans="2:54" x14ac:dyDescent="0.25">
      <c r="B36" s="10" t="s">
        <v>8</v>
      </c>
      <c r="C36" s="37">
        <v>4.5662100456622667E-3</v>
      </c>
      <c r="D36" s="38">
        <v>5.0000000000001901E-3</v>
      </c>
      <c r="E36" s="37">
        <v>0</v>
      </c>
      <c r="F36" s="38">
        <v>0</v>
      </c>
      <c r="G36" s="37">
        <v>0</v>
      </c>
      <c r="H36" s="38">
        <v>0</v>
      </c>
      <c r="I36" s="37">
        <v>0</v>
      </c>
      <c r="J36" s="38">
        <v>0</v>
      </c>
      <c r="K36" s="37">
        <v>-9.1324200913267539E-4</v>
      </c>
      <c r="L36" s="38">
        <v>-1.0000000000003296E-3</v>
      </c>
      <c r="M36" s="37">
        <v>-2.739726027397138E-3</v>
      </c>
      <c r="N36" s="38">
        <v>-2.9999999999997737E-3</v>
      </c>
      <c r="O36" s="37">
        <v>0</v>
      </c>
      <c r="P36" s="38">
        <v>0</v>
      </c>
      <c r="Q36" s="37">
        <v>0</v>
      </c>
      <c r="R36" s="38">
        <v>0</v>
      </c>
      <c r="S36" s="37">
        <v>0</v>
      </c>
      <c r="T36" s="38">
        <v>0</v>
      </c>
      <c r="U36" s="37">
        <v>0</v>
      </c>
      <c r="V36" s="38">
        <v>0</v>
      </c>
      <c r="W36" s="37">
        <v>2.739726027397138E-3</v>
      </c>
      <c r="X36" s="38">
        <v>2.9999999999997737E-3</v>
      </c>
      <c r="Y36" s="37">
        <v>0</v>
      </c>
      <c r="Z36" s="38">
        <v>0</v>
      </c>
      <c r="AA36" s="37">
        <v>-6.3926940639268404E-3</v>
      </c>
      <c r="AB36" s="38">
        <v>-6.999999999999877E-3</v>
      </c>
      <c r="AC36" s="37">
        <v>9.132420091322313E-4</v>
      </c>
      <c r="AD36" s="38">
        <v>9.9999999999984346E-4</v>
      </c>
      <c r="AE36" s="37">
        <v>1.8264840182650177E-3</v>
      </c>
      <c r="AF36" s="38">
        <v>2.0000000000001731E-3</v>
      </c>
      <c r="AG36" s="37">
        <v>1.8264840182646847E-3</v>
      </c>
      <c r="AH36" s="38">
        <v>1.9999999999999302E-3</v>
      </c>
      <c r="AI36" s="37">
        <v>0</v>
      </c>
      <c r="AJ36" s="38">
        <v>0</v>
      </c>
      <c r="AK36" s="37">
        <v>3.4703196347032117E-2</v>
      </c>
      <c r="AL36" s="38">
        <v>3.8000000000000131E-2</v>
      </c>
      <c r="AM36" s="37">
        <v>0</v>
      </c>
      <c r="AN36" s="38">
        <v>0</v>
      </c>
      <c r="AO36" s="37">
        <v>0</v>
      </c>
      <c r="AP36" s="38">
        <v>0</v>
      </c>
      <c r="AQ36" s="37">
        <v>0</v>
      </c>
      <c r="AR36" s="38">
        <v>0</v>
      </c>
      <c r="AS36" s="37">
        <v>-9.1324200913245335E-4</v>
      </c>
      <c r="AT36" s="38">
        <v>-1.0000000000000911E-3</v>
      </c>
      <c r="AU36" s="37">
        <v>-9.132420091322313E-4</v>
      </c>
      <c r="AV36" s="38">
        <v>-9.9999999999984129E-4</v>
      </c>
      <c r="AW36" s="37">
        <v>0</v>
      </c>
      <c r="AX36" s="38">
        <v>0</v>
      </c>
      <c r="AY36" s="37">
        <v>5.753424657534234E-2</v>
      </c>
      <c r="AZ36" s="38">
        <v>6.2999999999999806E-2</v>
      </c>
      <c r="BA36" s="37">
        <v>0.10502283105022814</v>
      </c>
      <c r="BB36" s="38">
        <v>0.11499999999999998</v>
      </c>
    </row>
    <row r="37" spans="2:54" x14ac:dyDescent="0.25">
      <c r="B37" s="10" t="s">
        <v>9</v>
      </c>
      <c r="C37" s="37">
        <v>-8.2286142616361246E-4</v>
      </c>
      <c r="D37" s="38">
        <v>-1.7974225986108761E-3</v>
      </c>
      <c r="E37" s="37">
        <v>2.1765674029272652E-3</v>
      </c>
      <c r="F37" s="38">
        <v>4.7543988732839243E-3</v>
      </c>
      <c r="G37" s="37">
        <v>0</v>
      </c>
      <c r="H37" s="38">
        <v>0</v>
      </c>
      <c r="I37" s="37">
        <v>0</v>
      </c>
      <c r="J37" s="38">
        <v>0</v>
      </c>
      <c r="K37" s="37">
        <v>-3.1422952995026066E-3</v>
      </c>
      <c r="L37" s="38">
        <v>-6.8638927567268859E-3</v>
      </c>
      <c r="M37" s="37">
        <v>-1.3835168077478421E-3</v>
      </c>
      <c r="N37" s="38">
        <v>-3.0220937532552533E-3</v>
      </c>
      <c r="O37" s="37">
        <v>-4.6122829166828083E-5</v>
      </c>
      <c r="P37" s="38">
        <v>-1.0074869573467593E-4</v>
      </c>
      <c r="Q37" s="37">
        <v>0</v>
      </c>
      <c r="R37" s="38">
        <v>0</v>
      </c>
      <c r="S37" s="37">
        <v>0</v>
      </c>
      <c r="T37" s="38">
        <v>0</v>
      </c>
      <c r="U37" s="37">
        <v>0</v>
      </c>
      <c r="V37" s="38">
        <v>0</v>
      </c>
      <c r="W37" s="37">
        <v>-1.4617259650180348E-3</v>
      </c>
      <c r="X37" s="38">
        <v>-3.1929304242013512E-3</v>
      </c>
      <c r="Y37" s="37">
        <v>0</v>
      </c>
      <c r="Z37" s="38">
        <v>0</v>
      </c>
      <c r="AA37" s="37">
        <v>8.2456605777556646E-3</v>
      </c>
      <c r="AB37" s="38">
        <v>1.8011461215323987E-2</v>
      </c>
      <c r="AC37" s="37">
        <v>-3.0229846730331911E-3</v>
      </c>
      <c r="AD37" s="38">
        <v>-6.6032758296821759E-3</v>
      </c>
      <c r="AE37" s="37">
        <v>-2.5984895800745811E-4</v>
      </c>
      <c r="AF37" s="38">
        <v>-5.6760272689609925E-4</v>
      </c>
      <c r="AG37" s="37">
        <v>2.5361314623961739E-4</v>
      </c>
      <c r="AH37" s="38">
        <v>5.5398149173338518E-4</v>
      </c>
      <c r="AI37" s="37">
        <v>0</v>
      </c>
      <c r="AJ37" s="38">
        <v>0</v>
      </c>
      <c r="AK37" s="37">
        <v>-4.0831280719766383E-4</v>
      </c>
      <c r="AL37" s="38">
        <v>-8.9190068172373405E-4</v>
      </c>
      <c r="AM37" s="37">
        <v>4.9487949730142589E-5</v>
      </c>
      <c r="AN37" s="38">
        <v>1.0809931827587826E-4</v>
      </c>
      <c r="AO37" s="37">
        <v>0</v>
      </c>
      <c r="AP37" s="38">
        <v>0</v>
      </c>
      <c r="AQ37" s="37">
        <v>0</v>
      </c>
      <c r="AR37" s="38">
        <v>0</v>
      </c>
      <c r="AS37" s="37">
        <v>0</v>
      </c>
      <c r="AT37" s="38">
        <v>0</v>
      </c>
      <c r="AU37" s="37">
        <v>-1.6332512287919876E-3</v>
      </c>
      <c r="AV37" s="38">
        <v>-3.5676027268966709E-3</v>
      </c>
      <c r="AW37" s="37">
        <v>0</v>
      </c>
      <c r="AX37" s="38">
        <v>0</v>
      </c>
      <c r="AY37" s="37">
        <v>1.0043389874235809E-2</v>
      </c>
      <c r="AZ37" s="38">
        <v>2.1938342657249268E-2</v>
      </c>
      <c r="BA37" s="37">
        <v>5.2189286289798797E-2</v>
      </c>
      <c r="BB37" s="38">
        <v>0.11399999999999952</v>
      </c>
    </row>
    <row r="38" spans="2:54" x14ac:dyDescent="0.25">
      <c r="B38" s="10" t="s">
        <v>10</v>
      </c>
      <c r="C38" s="37">
        <v>-1.0429015530245556E-3</v>
      </c>
      <c r="D38" s="38">
        <v>-2.2567088013025071E-3</v>
      </c>
      <c r="E38" s="37">
        <v>1.0897499943886002E-3</v>
      </c>
      <c r="F38" s="38">
        <v>2.3580829814896097E-3</v>
      </c>
      <c r="G38" s="37">
        <v>0</v>
      </c>
      <c r="H38" s="38">
        <v>0</v>
      </c>
      <c r="I38" s="37">
        <v>0</v>
      </c>
      <c r="J38" s="38">
        <v>0</v>
      </c>
      <c r="K38" s="37">
        <v>1.7740895591513706E-3</v>
      </c>
      <c r="L38" s="38">
        <v>3.8389083905614888E-3</v>
      </c>
      <c r="M38" s="37">
        <v>-3.9167850107553193E-3</v>
      </c>
      <c r="N38" s="38">
        <v>-8.4754339284919007E-3</v>
      </c>
      <c r="O38" s="37">
        <v>-2.7921573622968765E-5</v>
      </c>
      <c r="P38" s="38">
        <v>-6.0418800565051334E-5</v>
      </c>
      <c r="Q38" s="37">
        <v>0</v>
      </c>
      <c r="R38" s="38">
        <v>0</v>
      </c>
      <c r="S38" s="37">
        <v>0</v>
      </c>
      <c r="T38" s="38">
        <v>0</v>
      </c>
      <c r="U38" s="37">
        <v>0</v>
      </c>
      <c r="V38" s="38">
        <v>0</v>
      </c>
      <c r="W38" s="37">
        <v>4.0143211691405778E-3</v>
      </c>
      <c r="X38" s="38">
        <v>8.6864900022264064E-3</v>
      </c>
      <c r="Y38" s="37">
        <v>0</v>
      </c>
      <c r="Z38" s="38">
        <v>0</v>
      </c>
      <c r="AA38" s="37">
        <v>3.8823753046599796E-2</v>
      </c>
      <c r="AB38" s="38">
        <v>8.4009756190086438E-2</v>
      </c>
      <c r="AC38" s="37">
        <v>-6.5970507669554479E-2</v>
      </c>
      <c r="AD38" s="38">
        <v>-0.14275194514047285</v>
      </c>
      <c r="AE38" s="37">
        <v>-1.7869755118282704E-4</v>
      </c>
      <c r="AF38" s="38">
        <v>-3.8667919839211612E-4</v>
      </c>
      <c r="AG38" s="37">
        <v>4.0734585799684364E-4</v>
      </c>
      <c r="AH38" s="38">
        <v>8.8144559786049875E-4</v>
      </c>
      <c r="AI38" s="37">
        <v>0</v>
      </c>
      <c r="AJ38" s="38">
        <v>0</v>
      </c>
      <c r="AK38" s="37">
        <v>-1.6499190006463715E-3</v>
      </c>
      <c r="AL38" s="38">
        <v>-3.5702187990767423E-3</v>
      </c>
      <c r="AM38" s="37">
        <v>3.5429538811682093E-4</v>
      </c>
      <c r="AN38" s="38">
        <v>7.6665100200989933E-4</v>
      </c>
      <c r="AO38" s="37">
        <v>0</v>
      </c>
      <c r="AP38" s="38">
        <v>0</v>
      </c>
      <c r="AQ38" s="37">
        <v>0</v>
      </c>
      <c r="AR38" s="38">
        <v>0</v>
      </c>
      <c r="AS38" s="37">
        <v>0</v>
      </c>
      <c r="AT38" s="38">
        <v>0</v>
      </c>
      <c r="AU38" s="37">
        <v>-1.6778405742688962E-3</v>
      </c>
      <c r="AV38" s="38">
        <v>-3.6306375996410928E-3</v>
      </c>
      <c r="AW38" s="37">
        <v>0</v>
      </c>
      <c r="AX38" s="38">
        <v>0</v>
      </c>
      <c r="AY38" s="37">
        <v>1.6213774841735029E-2</v>
      </c>
      <c r="AZ38" s="38">
        <v>3.5084585195567862E-2</v>
      </c>
      <c r="BA38" s="37">
        <v>5.2754119308709213E-2</v>
      </c>
      <c r="BB38" s="38">
        <v>0.11415333020040194</v>
      </c>
    </row>
    <row r="39" spans="2:54" x14ac:dyDescent="0.25">
      <c r="B39" s="10" t="s">
        <v>11</v>
      </c>
      <c r="C39" s="37">
        <v>1.9804994737215864E-4</v>
      </c>
      <c r="D39" s="38">
        <v>3.7876907523874681E-4</v>
      </c>
      <c r="E39" s="37">
        <v>-2.7136021641415153E-3</v>
      </c>
      <c r="F39" s="38">
        <v>-5.1897442837827573E-3</v>
      </c>
      <c r="G39" s="37">
        <v>0</v>
      </c>
      <c r="H39" s="38">
        <v>0</v>
      </c>
      <c r="I39" s="37">
        <v>0</v>
      </c>
      <c r="J39" s="38">
        <v>0</v>
      </c>
      <c r="K39" s="37">
        <v>3.8206979410693176E-4</v>
      </c>
      <c r="L39" s="38">
        <v>7.3070568566563354E-4</v>
      </c>
      <c r="M39" s="37">
        <v>-9.5394534580226509E-3</v>
      </c>
      <c r="N39" s="38">
        <v>-1.8244134939304074E-2</v>
      </c>
      <c r="O39" s="37">
        <v>1.5457831399206201E-2</v>
      </c>
      <c r="P39" s="38">
        <v>2.9562989447676907E-2</v>
      </c>
      <c r="Q39" s="37">
        <v>0</v>
      </c>
      <c r="R39" s="38">
        <v>0</v>
      </c>
      <c r="S39" s="37">
        <v>0</v>
      </c>
      <c r="T39" s="38">
        <v>0</v>
      </c>
      <c r="U39" s="37">
        <v>0</v>
      </c>
      <c r="V39" s="38">
        <v>0</v>
      </c>
      <c r="W39" s="37">
        <v>4.2932715646903929E-3</v>
      </c>
      <c r="X39" s="38">
        <v>8.2108504540601146E-3</v>
      </c>
      <c r="Y39" s="37">
        <v>-6.8745486785370957E-5</v>
      </c>
      <c r="Z39" s="38">
        <v>-1.3147524047379955E-4</v>
      </c>
      <c r="AA39" s="37">
        <v>1.4574445914834477E-2</v>
      </c>
      <c r="AB39" s="38">
        <v>2.7873521172453591E-2</v>
      </c>
      <c r="AC39" s="37">
        <v>-7.9231992353390179E-3</v>
      </c>
      <c r="AD39" s="38">
        <v>-1.5153060564381676E-2</v>
      </c>
      <c r="AE39" s="37">
        <v>2.0623646035633492E-4</v>
      </c>
      <c r="AF39" s="38">
        <v>3.9442572142139865E-4</v>
      </c>
      <c r="AG39" s="37">
        <v>2.8492599817098174E-4</v>
      </c>
      <c r="AH39" s="38">
        <v>5.4491888672875133E-4</v>
      </c>
      <c r="AI39" s="37">
        <v>0</v>
      </c>
      <c r="AJ39" s="38">
        <v>0</v>
      </c>
      <c r="AK39" s="37">
        <v>-4.7268915105513898E-4</v>
      </c>
      <c r="AL39" s="38">
        <v>-9.0401454277688753E-4</v>
      </c>
      <c r="AM39" s="37">
        <v>5.9467076581887213E-5</v>
      </c>
      <c r="AN39" s="38">
        <v>1.1373034884860564E-4</v>
      </c>
      <c r="AO39" s="37">
        <v>0</v>
      </c>
      <c r="AP39" s="38">
        <v>0</v>
      </c>
      <c r="AQ39" s="37">
        <v>9.2784102034837446E-6</v>
      </c>
      <c r="AR39" s="38">
        <v>1.7744891625193909E-5</v>
      </c>
      <c r="AS39" s="37">
        <v>-3.7113640814379067E-5</v>
      </c>
      <c r="AT39" s="38">
        <v>-7.0979566501112173E-5</v>
      </c>
      <c r="AU39" s="37">
        <v>-1.8831633734999187E-3</v>
      </c>
      <c r="AV39" s="38">
        <v>-3.6015361729126137E-3</v>
      </c>
      <c r="AW39" s="37">
        <v>0</v>
      </c>
      <c r="AX39" s="38">
        <v>0</v>
      </c>
      <c r="AY39" s="37">
        <v>1.7791586459123154E-2</v>
      </c>
      <c r="AZ39" s="38">
        <v>3.4026278923930675E-2</v>
      </c>
      <c r="BA39" s="37">
        <v>5.9608071187400746E-2</v>
      </c>
      <c r="BB39" s="38">
        <v>0.11399999999999987</v>
      </c>
    </row>
    <row r="40" spans="2:54" x14ac:dyDescent="0.25">
      <c r="B40" s="10" t="s">
        <v>44</v>
      </c>
      <c r="C40" s="37">
        <v>0</v>
      </c>
      <c r="D40" s="38">
        <v>0</v>
      </c>
      <c r="E40" s="37">
        <v>0</v>
      </c>
      <c r="F40" s="38">
        <v>0</v>
      </c>
      <c r="G40" s="37">
        <v>0</v>
      </c>
      <c r="H40" s="38">
        <v>0</v>
      </c>
      <c r="I40" s="37">
        <v>0</v>
      </c>
      <c r="J40" s="38">
        <v>0</v>
      </c>
      <c r="K40" s="37">
        <v>0</v>
      </c>
      <c r="L40" s="38">
        <v>0</v>
      </c>
      <c r="M40" s="37">
        <v>0</v>
      </c>
      <c r="N40" s="38">
        <v>0</v>
      </c>
      <c r="O40" s="37">
        <v>0</v>
      </c>
      <c r="P40" s="38">
        <v>0</v>
      </c>
      <c r="Q40" s="37">
        <v>0</v>
      </c>
      <c r="R40" s="38">
        <v>0</v>
      </c>
      <c r="S40" s="37">
        <v>0</v>
      </c>
      <c r="T40" s="38">
        <v>0</v>
      </c>
      <c r="U40" s="37">
        <v>0</v>
      </c>
      <c r="V40" s="38">
        <v>0</v>
      </c>
      <c r="W40" s="37">
        <v>0</v>
      </c>
      <c r="X40" s="38">
        <v>0</v>
      </c>
      <c r="Y40" s="37">
        <v>0</v>
      </c>
      <c r="Z40" s="38">
        <v>0</v>
      </c>
      <c r="AA40" s="37">
        <v>0</v>
      </c>
      <c r="AB40" s="38">
        <v>0</v>
      </c>
      <c r="AC40" s="37">
        <v>0</v>
      </c>
      <c r="AD40" s="38">
        <v>0</v>
      </c>
      <c r="AE40" s="37">
        <v>0</v>
      </c>
      <c r="AF40" s="38">
        <v>0</v>
      </c>
      <c r="AG40" s="37">
        <v>0</v>
      </c>
      <c r="AH40" s="38">
        <v>0</v>
      </c>
      <c r="AI40" s="37">
        <v>0</v>
      </c>
      <c r="AJ40" s="38">
        <v>0</v>
      </c>
      <c r="AK40" s="37">
        <v>0</v>
      </c>
      <c r="AL40" s="38">
        <v>0</v>
      </c>
      <c r="AM40" s="37">
        <v>0</v>
      </c>
      <c r="AN40" s="38">
        <v>0</v>
      </c>
      <c r="AO40" s="37">
        <v>0</v>
      </c>
      <c r="AP40" s="38">
        <v>0</v>
      </c>
      <c r="AQ40" s="37">
        <v>0</v>
      </c>
      <c r="AR40" s="38">
        <v>0</v>
      </c>
      <c r="AS40" s="37">
        <v>0</v>
      </c>
      <c r="AT40" s="38">
        <v>0</v>
      </c>
      <c r="AU40" s="37">
        <v>0</v>
      </c>
      <c r="AV40" s="38">
        <v>0</v>
      </c>
      <c r="AW40" s="37">
        <v>0</v>
      </c>
      <c r="AX40" s="38">
        <v>0</v>
      </c>
      <c r="AY40" s="37">
        <v>2.2563500691871186E-2</v>
      </c>
      <c r="AZ40" s="38">
        <v>6.2562940587741173E-2</v>
      </c>
      <c r="BA40" s="37">
        <v>4.1156837713610672E-2</v>
      </c>
      <c r="BB40" s="38">
        <v>0.11411761090705144</v>
      </c>
    </row>
    <row r="41" spans="2:54" x14ac:dyDescent="0.25">
      <c r="B41" s="10" t="s">
        <v>45</v>
      </c>
      <c r="C41" s="37">
        <v>-1.4087590097799918E-3</v>
      </c>
      <c r="D41" s="38">
        <v>-3.4085111338459256E-3</v>
      </c>
      <c r="E41" s="37">
        <v>2.2593590625343829E-3</v>
      </c>
      <c r="F41" s="38">
        <v>5.4665492582769938E-3</v>
      </c>
      <c r="G41" s="37">
        <v>0</v>
      </c>
      <c r="H41" s="38">
        <v>0</v>
      </c>
      <c r="I41" s="37">
        <v>0</v>
      </c>
      <c r="J41" s="38">
        <v>0</v>
      </c>
      <c r="K41" s="37">
        <v>-8.5149838392966082E-3</v>
      </c>
      <c r="L41" s="38">
        <v>-2.0602116486405163E-2</v>
      </c>
      <c r="M41" s="37">
        <v>-7.5335418319731895E-3</v>
      </c>
      <c r="N41" s="38">
        <v>-1.8227504515186808E-2</v>
      </c>
      <c r="O41" s="37">
        <v>-3.1128556168924515E-4</v>
      </c>
      <c r="P41" s="38">
        <v>-7.5315955068054607E-4</v>
      </c>
      <c r="Q41" s="37">
        <v>0</v>
      </c>
      <c r="R41" s="38">
        <v>0</v>
      </c>
      <c r="S41" s="37">
        <v>0</v>
      </c>
      <c r="T41" s="38">
        <v>0</v>
      </c>
      <c r="U41" s="37">
        <v>0</v>
      </c>
      <c r="V41" s="38">
        <v>0</v>
      </c>
      <c r="W41" s="37">
        <v>-1.9920712424023046E-3</v>
      </c>
      <c r="X41" s="38">
        <v>-4.8198428276266803E-3</v>
      </c>
      <c r="Y41" s="37">
        <v>-1.7221205444639676E-4</v>
      </c>
      <c r="Z41" s="38">
        <v>-4.1666935287592438E-4</v>
      </c>
      <c r="AA41" s="37">
        <v>-1.7407675600085049E-2</v>
      </c>
      <c r="AB41" s="38">
        <v>-4.211810230518713E-2</v>
      </c>
      <c r="AC41" s="37">
        <v>-3.1178009492154324E-3</v>
      </c>
      <c r="AD41" s="38">
        <v>-7.5435608040412272E-3</v>
      </c>
      <c r="AE41" s="37">
        <v>-5.4538511349577767E-4</v>
      </c>
      <c r="AF41" s="38">
        <v>-1.3195665253453726E-3</v>
      </c>
      <c r="AG41" s="37">
        <v>4.363968914536942E-4</v>
      </c>
      <c r="AH41" s="38">
        <v>1.0558680746453053E-3</v>
      </c>
      <c r="AI41" s="37">
        <v>0</v>
      </c>
      <c r="AJ41" s="38">
        <v>0</v>
      </c>
      <c r="AK41" s="37">
        <v>-1.8079822396017686E-3</v>
      </c>
      <c r="AL41" s="38">
        <v>-4.3744370404704552E-3</v>
      </c>
      <c r="AM41" s="37">
        <v>0</v>
      </c>
      <c r="AN41" s="38">
        <v>0</v>
      </c>
      <c r="AO41" s="37">
        <v>0</v>
      </c>
      <c r="AP41" s="38">
        <v>0</v>
      </c>
      <c r="AQ41" s="37">
        <v>0</v>
      </c>
      <c r="AR41" s="38">
        <v>0</v>
      </c>
      <c r="AS41" s="37">
        <v>1.7221205444639676E-4</v>
      </c>
      <c r="AT41" s="38">
        <v>4.1666935287562601E-4</v>
      </c>
      <c r="AU41" s="37">
        <v>8.7095803709957842E-4</v>
      </c>
      <c r="AV41" s="38">
        <v>2.1072945379281977E-3</v>
      </c>
      <c r="AW41" s="37">
        <v>0</v>
      </c>
      <c r="AX41" s="38">
        <v>0</v>
      </c>
      <c r="AY41" s="37">
        <v>8.597604298199879E-2</v>
      </c>
      <c r="AZ41" s="38">
        <v>0.19364479306419408</v>
      </c>
      <c r="BA41" s="37">
        <v>5.400745468802115E-2</v>
      </c>
      <c r="BB41" s="38">
        <v>0.11411900787234261</v>
      </c>
    </row>
    <row r="42" spans="2:54" x14ac:dyDescent="0.25">
      <c r="B42" s="10" t="s">
        <v>12</v>
      </c>
      <c r="C42" s="37">
        <v>8.7597396543737105E-5</v>
      </c>
      <c r="D42" s="38">
        <v>1.9417273422839547E-4</v>
      </c>
      <c r="E42" s="37">
        <v>-1.5357890215856873E-3</v>
      </c>
      <c r="F42" s="38">
        <v>-3.4043061242174694E-3</v>
      </c>
      <c r="G42" s="37">
        <v>0</v>
      </c>
      <c r="H42" s="38">
        <v>0</v>
      </c>
      <c r="I42" s="37">
        <v>0</v>
      </c>
      <c r="J42" s="38">
        <v>0</v>
      </c>
      <c r="K42" s="37">
        <v>-1.5064553096489908E-3</v>
      </c>
      <c r="L42" s="38">
        <v>-3.3392835633131667E-3</v>
      </c>
      <c r="M42" s="37">
        <v>-7.7377080953571209E-3</v>
      </c>
      <c r="N42" s="38">
        <v>-1.7151787573812301E-2</v>
      </c>
      <c r="O42" s="37">
        <v>-2.981893247518963E-4</v>
      </c>
      <c r="P42" s="38">
        <v>-6.6098124818023477E-4</v>
      </c>
      <c r="Q42" s="37">
        <v>0</v>
      </c>
      <c r="R42" s="38">
        <v>0</v>
      </c>
      <c r="S42" s="37">
        <v>0</v>
      </c>
      <c r="T42" s="38">
        <v>0</v>
      </c>
      <c r="U42" s="37">
        <v>0</v>
      </c>
      <c r="V42" s="38">
        <v>0</v>
      </c>
      <c r="W42" s="37">
        <v>-1.3575697659287123E-3</v>
      </c>
      <c r="X42" s="38">
        <v>-3.0092564820078903E-3</v>
      </c>
      <c r="Y42" s="37">
        <v>0</v>
      </c>
      <c r="Z42" s="38">
        <v>0</v>
      </c>
      <c r="AA42" s="37">
        <v>1.9326190352691341E-2</v>
      </c>
      <c r="AB42" s="38">
        <v>4.2839392163077722E-2</v>
      </c>
      <c r="AC42" s="37">
        <v>-2.9874354106317447E-2</v>
      </c>
      <c r="AD42" s="38">
        <v>-6.6220975154628173E-2</v>
      </c>
      <c r="AE42" s="37">
        <v>2.7006071132906762E-4</v>
      </c>
      <c r="AF42" s="38">
        <v>5.9862996841774513E-4</v>
      </c>
      <c r="AG42" s="37">
        <v>-5.1030847409905267E-4</v>
      </c>
      <c r="AH42" s="38">
        <v>-1.1311750762624945E-3</v>
      </c>
      <c r="AI42" s="37">
        <v>0</v>
      </c>
      <c r="AJ42" s="38">
        <v>0</v>
      </c>
      <c r="AK42" s="37">
        <v>0</v>
      </c>
      <c r="AL42" s="38">
        <v>0</v>
      </c>
      <c r="AM42" s="37">
        <v>0</v>
      </c>
      <c r="AN42" s="38">
        <v>0</v>
      </c>
      <c r="AO42" s="37">
        <v>0</v>
      </c>
      <c r="AP42" s="38">
        <v>0</v>
      </c>
      <c r="AQ42" s="37">
        <v>0</v>
      </c>
      <c r="AR42" s="38">
        <v>0</v>
      </c>
      <c r="AS42" s="37">
        <v>1.6097852818541813E-4</v>
      </c>
      <c r="AT42" s="38">
        <v>3.5683299051269407E-4</v>
      </c>
      <c r="AU42" s="37">
        <v>-1.4634846099993437E-3</v>
      </c>
      <c r="AV42" s="38">
        <v>-3.2440325790157251E-3</v>
      </c>
      <c r="AW42" s="37">
        <v>1.4759125968688558E-4</v>
      </c>
      <c r="AX42" s="38">
        <v>3.271581071169552E-4</v>
      </c>
      <c r="AY42" s="37">
        <v>-1.524274375574064E-2</v>
      </c>
      <c r="AZ42" s="38">
        <v>-4.1180356444558322E-2</v>
      </c>
      <c r="BA42" s="37">
        <v>4.7428056582427769E-2</v>
      </c>
      <c r="BB42" s="38">
        <v>0.1140000000000002</v>
      </c>
    </row>
    <row r="43" spans="2:54" x14ac:dyDescent="0.25">
      <c r="B43" s="10" t="s">
        <v>13</v>
      </c>
      <c r="C43" s="37">
        <v>4.6468910179009448E-4</v>
      </c>
      <c r="D43" s="38">
        <v>8.7556564687609156E-4</v>
      </c>
      <c r="E43" s="37">
        <v>-5.3096558069559707E-3</v>
      </c>
      <c r="F43" s="38">
        <v>-1.0004435661172397E-2</v>
      </c>
      <c r="G43" s="37">
        <v>0</v>
      </c>
      <c r="H43" s="38">
        <v>0</v>
      </c>
      <c r="I43" s="37">
        <v>0</v>
      </c>
      <c r="J43" s="38">
        <v>0</v>
      </c>
      <c r="K43" s="37">
        <v>-6.8017307326594389E-3</v>
      </c>
      <c r="L43" s="38">
        <v>-1.2815798231283789E-2</v>
      </c>
      <c r="M43" s="37">
        <v>-6.3152061266837922E-3</v>
      </c>
      <c r="N43" s="38">
        <v>-1.189909020066424E-2</v>
      </c>
      <c r="O43" s="37">
        <v>-8.218350388411455E-5</v>
      </c>
      <c r="P43" s="38">
        <v>-1.5484988234856778E-4</v>
      </c>
      <c r="Q43" s="37">
        <v>0</v>
      </c>
      <c r="R43" s="38">
        <v>0</v>
      </c>
      <c r="S43" s="37">
        <v>0</v>
      </c>
      <c r="T43" s="38">
        <v>0</v>
      </c>
      <c r="U43" s="37">
        <v>0</v>
      </c>
      <c r="V43" s="38">
        <v>0</v>
      </c>
      <c r="W43" s="37">
        <v>4.1693060562763007E-3</v>
      </c>
      <c r="X43" s="38">
        <v>7.8557924860418321E-3</v>
      </c>
      <c r="Y43" s="37">
        <v>0</v>
      </c>
      <c r="Z43" s="38">
        <v>0</v>
      </c>
      <c r="AA43" s="37">
        <v>-1.4991009113940135E-2</v>
      </c>
      <c r="AB43" s="38">
        <v>-2.8246009087818325E-2</v>
      </c>
      <c r="AC43" s="37">
        <v>-3.6527194041274802E-3</v>
      </c>
      <c r="AD43" s="38">
        <v>-6.8824416488607598E-3</v>
      </c>
      <c r="AE43" s="37">
        <v>2.3360227991708893E-4</v>
      </c>
      <c r="AF43" s="38">
        <v>4.4015263224252837E-4</v>
      </c>
      <c r="AG43" s="37">
        <v>3.6028028765944242E-4</v>
      </c>
      <c r="AH43" s="38">
        <v>6.7883890951181414E-4</v>
      </c>
      <c r="AI43" s="37">
        <v>0</v>
      </c>
      <c r="AJ43" s="38">
        <v>0</v>
      </c>
      <c r="AK43" s="37">
        <v>0</v>
      </c>
      <c r="AL43" s="38">
        <v>0</v>
      </c>
      <c r="AM43" s="37">
        <v>0</v>
      </c>
      <c r="AN43" s="38">
        <v>0</v>
      </c>
      <c r="AO43" s="37">
        <v>0</v>
      </c>
      <c r="AP43" s="38">
        <v>0</v>
      </c>
      <c r="AQ43" s="37">
        <v>0</v>
      </c>
      <c r="AR43" s="38">
        <v>0</v>
      </c>
      <c r="AS43" s="37">
        <v>0</v>
      </c>
      <c r="AT43" s="38">
        <v>0</v>
      </c>
      <c r="AU43" s="37">
        <v>-1.3369867534908098E-3</v>
      </c>
      <c r="AV43" s="38">
        <v>-2.5191459562435778E-3</v>
      </c>
      <c r="AW43" s="37">
        <v>1.0918194175402185E-4</v>
      </c>
      <c r="AX43" s="38">
        <v>2.0572024842151204E-4</v>
      </c>
      <c r="AY43" s="37">
        <v>6.8974651167680312E-3</v>
      </c>
      <c r="AZ43" s="38">
        <v>1.2237480746242507E-2</v>
      </c>
      <c r="BA43" s="37">
        <v>5.958933442236336E-2</v>
      </c>
      <c r="BB43" s="38">
        <v>0.1140000000000001</v>
      </c>
    </row>
    <row r="44" spans="2:54" x14ac:dyDescent="0.25">
      <c r="B44" s="10" t="s">
        <v>14</v>
      </c>
      <c r="C44" s="37">
        <v>5.6065643636737938E-4</v>
      </c>
      <c r="D44" s="38">
        <v>9.2229334124977694E-4</v>
      </c>
      <c r="E44" s="37">
        <v>-5.1671437075836435E-3</v>
      </c>
      <c r="F44" s="38">
        <v>-8.5000758497720454E-3</v>
      </c>
      <c r="G44" s="37">
        <v>0</v>
      </c>
      <c r="H44" s="38">
        <v>0</v>
      </c>
      <c r="I44" s="37">
        <v>0</v>
      </c>
      <c r="J44" s="38">
        <v>0</v>
      </c>
      <c r="K44" s="37">
        <v>7.2355312225448332E-3</v>
      </c>
      <c r="L44" s="38">
        <v>1.1902623129053063E-2</v>
      </c>
      <c r="M44" s="37">
        <v>-6.7513223047211968E-3</v>
      </c>
      <c r="N44" s="38">
        <v>-1.1106087797048133E-2</v>
      </c>
      <c r="O44" s="37">
        <v>3.4257735927045729E-4</v>
      </c>
      <c r="P44" s="38">
        <v>5.6354800698499644E-4</v>
      </c>
      <c r="Q44" s="37">
        <v>0</v>
      </c>
      <c r="R44" s="38">
        <v>0</v>
      </c>
      <c r="S44" s="37">
        <v>0</v>
      </c>
      <c r="T44" s="38">
        <v>0</v>
      </c>
      <c r="U44" s="37">
        <v>0</v>
      </c>
      <c r="V44" s="38">
        <v>0</v>
      </c>
      <c r="W44" s="37">
        <v>4.2166659415662222E-3</v>
      </c>
      <c r="X44" s="38">
        <v>6.9365170323904234E-3</v>
      </c>
      <c r="Y44" s="37">
        <v>0</v>
      </c>
      <c r="Z44" s="38">
        <v>0</v>
      </c>
      <c r="AA44" s="37">
        <v>-1.3494127561863856E-3</v>
      </c>
      <c r="AB44" s="38">
        <v>-2.2198164845695029E-3</v>
      </c>
      <c r="AC44" s="37">
        <v>-8.4507384202137104E-4</v>
      </c>
      <c r="AD44" s="38">
        <v>-1.3901668237516476E-3</v>
      </c>
      <c r="AE44" s="37">
        <v>4.0999718788015116E-4</v>
      </c>
      <c r="AF44" s="38">
        <v>6.7445524885628759E-4</v>
      </c>
      <c r="AG44" s="37">
        <v>6.9844428843190975E-4</v>
      </c>
      <c r="AH44" s="38">
        <v>1.14895767652022E-3</v>
      </c>
      <c r="AI44" s="37">
        <v>0</v>
      </c>
      <c r="AJ44" s="38">
        <v>0</v>
      </c>
      <c r="AK44" s="37">
        <v>-1.4329372112209526E-6</v>
      </c>
      <c r="AL44" s="38">
        <v>-2.3572162248478457E-6</v>
      </c>
      <c r="AM44" s="37">
        <v>0</v>
      </c>
      <c r="AN44" s="38">
        <v>0</v>
      </c>
      <c r="AO44" s="37">
        <v>0</v>
      </c>
      <c r="AP44" s="38">
        <v>0</v>
      </c>
      <c r="AQ44" s="37">
        <v>0</v>
      </c>
      <c r="AR44" s="38">
        <v>0</v>
      </c>
      <c r="AS44" s="37">
        <v>-2.213168003722954E-4</v>
      </c>
      <c r="AT44" s="38">
        <v>-3.6407146703363756E-4</v>
      </c>
      <c r="AU44" s="37">
        <v>-9.8577819343359518E-4</v>
      </c>
      <c r="AV44" s="38">
        <v>-1.6216288706928353E-3</v>
      </c>
      <c r="AW44" s="37">
        <v>-5.6390594536104288E-6</v>
      </c>
      <c r="AX44" s="38">
        <v>-9.2763886181896141E-6</v>
      </c>
      <c r="AY44" s="37">
        <v>2.1479566834257002E-2</v>
      </c>
      <c r="AZ44" s="38">
        <v>3.5917896299261162E-2</v>
      </c>
      <c r="BA44" s="37">
        <v>6.8292474374275436E-2</v>
      </c>
      <c r="BB44" s="38">
        <v>0.11437413906934897</v>
      </c>
    </row>
    <row r="45" spans="2:54" x14ac:dyDescent="0.25">
      <c r="B45" s="10" t="s">
        <v>95</v>
      </c>
      <c r="C45" s="37">
        <v>0</v>
      </c>
      <c r="D45" s="38">
        <v>0</v>
      </c>
      <c r="E45" s="37">
        <v>2.1310602024504632E-3</v>
      </c>
      <c r="F45" s="38">
        <v>3.9999999999996158E-3</v>
      </c>
      <c r="G45" s="37">
        <v>0</v>
      </c>
      <c r="H45" s="38">
        <v>0</v>
      </c>
      <c r="I45" s="37">
        <v>0</v>
      </c>
      <c r="J45" s="38">
        <v>0</v>
      </c>
      <c r="K45" s="37">
        <v>-5.3276505061261581E-4</v>
      </c>
      <c r="L45" s="38">
        <v>-9.9999999999998181E-4</v>
      </c>
      <c r="M45" s="37">
        <v>-7.9914757591900143E-3</v>
      </c>
      <c r="N45" s="38">
        <v>-1.4999999999999725E-2</v>
      </c>
      <c r="O45" s="37">
        <v>-5.3276505061272683E-4</v>
      </c>
      <c r="P45" s="38">
        <v>-9.9999999999998181E-4</v>
      </c>
      <c r="Q45" s="37">
        <v>0</v>
      </c>
      <c r="R45" s="38">
        <v>0</v>
      </c>
      <c r="S45" s="37">
        <v>0</v>
      </c>
      <c r="T45" s="38">
        <v>0</v>
      </c>
      <c r="U45" s="37">
        <v>0</v>
      </c>
      <c r="V45" s="38">
        <v>0</v>
      </c>
      <c r="W45" s="37">
        <v>-5.3276505061283785E-4</v>
      </c>
      <c r="X45" s="38">
        <v>-1.0000000000002958E-3</v>
      </c>
      <c r="Y45" s="37">
        <v>0</v>
      </c>
      <c r="Z45" s="38">
        <v>0</v>
      </c>
      <c r="AA45" s="37">
        <v>-2.344166222695776E-2</v>
      </c>
      <c r="AB45" s="38">
        <v>-4.3999999999999817E-2</v>
      </c>
      <c r="AC45" s="37">
        <v>2.1310602024506853E-3</v>
      </c>
      <c r="AD45" s="38">
        <v>3.9999999999999272E-3</v>
      </c>
      <c r="AE45" s="37">
        <v>5.3276505061261581E-4</v>
      </c>
      <c r="AF45" s="38">
        <v>9.9999999999997313E-4</v>
      </c>
      <c r="AG45" s="37">
        <v>5.3276505061272683E-4</v>
      </c>
      <c r="AH45" s="38">
        <v>9.9999999999999395E-4</v>
      </c>
      <c r="AI45" s="37">
        <v>0</v>
      </c>
      <c r="AJ45" s="38">
        <v>0</v>
      </c>
      <c r="AK45" s="37">
        <v>0</v>
      </c>
      <c r="AL45" s="38">
        <v>0</v>
      </c>
      <c r="AM45" s="37">
        <v>0</v>
      </c>
      <c r="AN45" s="38">
        <v>0</v>
      </c>
      <c r="AO45" s="37">
        <v>-5.3276505061272683E-4</v>
      </c>
      <c r="AP45" s="38">
        <v>-9.9999999999999395E-4</v>
      </c>
      <c r="AQ45" s="37">
        <v>-1.5982951518379584E-3</v>
      </c>
      <c r="AR45" s="38">
        <v>-2.9999999999999333E-3</v>
      </c>
      <c r="AS45" s="37">
        <v>0</v>
      </c>
      <c r="AT45" s="38">
        <v>0</v>
      </c>
      <c r="AU45" s="37">
        <v>-5.3276505061250479E-4</v>
      </c>
      <c r="AV45" s="38">
        <v>-9.999999999996817E-4</v>
      </c>
      <c r="AW45" s="37">
        <v>0</v>
      </c>
      <c r="AX45" s="38">
        <v>0</v>
      </c>
      <c r="AY45" s="37">
        <v>1.9712306872669116E-2</v>
      </c>
      <c r="AZ45" s="38">
        <v>3.699999999999997E-2</v>
      </c>
      <c r="BA45" s="37">
        <v>6.1267980820458035E-2</v>
      </c>
      <c r="BB45" s="38">
        <v>0.11499999999999969</v>
      </c>
    </row>
    <row r="46" spans="2:54" x14ac:dyDescent="0.25">
      <c r="B46" s="10" t="s">
        <v>96</v>
      </c>
      <c r="C46" s="37">
        <v>-9.191176470589868E-4</v>
      </c>
      <c r="D46" s="38">
        <v>-2.000000000000399E-3</v>
      </c>
      <c r="E46" s="37">
        <v>2.2977941176470784E-3</v>
      </c>
      <c r="F46" s="38">
        <v>4.9999999999999004E-3</v>
      </c>
      <c r="G46" s="37">
        <v>0</v>
      </c>
      <c r="H46" s="38">
        <v>0</v>
      </c>
      <c r="I46" s="37">
        <v>0</v>
      </c>
      <c r="J46" s="38">
        <v>0</v>
      </c>
      <c r="K46" s="37">
        <v>0</v>
      </c>
      <c r="L46" s="38">
        <v>0</v>
      </c>
      <c r="M46" s="37">
        <v>-8.7316176470587648E-3</v>
      </c>
      <c r="N46" s="38">
        <v>-1.8999999999999618E-2</v>
      </c>
      <c r="O46" s="37">
        <v>-4.5955882352954891E-4</v>
      </c>
      <c r="P46" s="38">
        <v>-1.0000000000004172E-3</v>
      </c>
      <c r="Q46" s="37">
        <v>0</v>
      </c>
      <c r="R46" s="38">
        <v>0</v>
      </c>
      <c r="S46" s="37">
        <v>0</v>
      </c>
      <c r="T46" s="38">
        <v>0</v>
      </c>
      <c r="U46" s="37">
        <v>0</v>
      </c>
      <c r="V46" s="38">
        <v>0</v>
      </c>
      <c r="W46" s="37">
        <v>-1.3786764705879806E-3</v>
      </c>
      <c r="X46" s="38">
        <v>-2.9999999999995031E-3</v>
      </c>
      <c r="Y46" s="37">
        <v>0</v>
      </c>
      <c r="Z46" s="38">
        <v>0</v>
      </c>
      <c r="AA46" s="37">
        <v>-2.6194852941176627E-2</v>
      </c>
      <c r="AB46" s="38">
        <v>-5.7000000000000169E-2</v>
      </c>
      <c r="AC46" s="37">
        <v>2.7573529411764053E-3</v>
      </c>
      <c r="AD46" s="38">
        <v>5.9999999999998804E-3</v>
      </c>
      <c r="AE46" s="37">
        <v>-4.5955882352932687E-4</v>
      </c>
      <c r="AF46" s="38">
        <v>-9.9999999999998701E-4</v>
      </c>
      <c r="AG46" s="37">
        <v>4.5955882352932687E-4</v>
      </c>
      <c r="AH46" s="38">
        <v>9.9999999999998701E-4</v>
      </c>
      <c r="AI46" s="37">
        <v>0</v>
      </c>
      <c r="AJ46" s="38">
        <v>0</v>
      </c>
      <c r="AK46" s="37">
        <v>-4.5955882352932687E-4</v>
      </c>
      <c r="AL46" s="38">
        <v>-9.9999999999998701E-4</v>
      </c>
      <c r="AM46" s="37">
        <v>0</v>
      </c>
      <c r="AN46" s="38">
        <v>0</v>
      </c>
      <c r="AO46" s="37">
        <v>0</v>
      </c>
      <c r="AP46" s="38">
        <v>0</v>
      </c>
      <c r="AQ46" s="37">
        <v>0</v>
      </c>
      <c r="AR46" s="38">
        <v>0</v>
      </c>
      <c r="AS46" s="37">
        <v>-4.5955882352943789E-4</v>
      </c>
      <c r="AT46" s="38">
        <v>-9.9999999999998701E-4</v>
      </c>
      <c r="AU46" s="37">
        <v>1.1948529411764719E-2</v>
      </c>
      <c r="AV46" s="38">
        <v>2.5999999999999926E-2</v>
      </c>
      <c r="AW46" s="37">
        <v>0</v>
      </c>
      <c r="AX46" s="38">
        <v>0</v>
      </c>
      <c r="AY46" s="37">
        <v>1.7922794117647189E-2</v>
      </c>
      <c r="AZ46" s="38">
        <v>3.9000000000000409E-2</v>
      </c>
      <c r="BA46" s="37">
        <v>5.2849264705882248E-2</v>
      </c>
      <c r="BB46" s="38">
        <v>0.11499999999999976</v>
      </c>
    </row>
    <row r="47" spans="2:54" x14ac:dyDescent="0.25">
      <c r="B47" s="10" t="s">
        <v>97</v>
      </c>
      <c r="C47" s="37">
        <v>-2.1511985248924281E-3</v>
      </c>
      <c r="D47" s="38">
        <v>-6.9999999999998692E-3</v>
      </c>
      <c r="E47" s="37">
        <v>2.7658266748616933E-3</v>
      </c>
      <c r="F47" s="38">
        <v>8.9999999999997027E-3</v>
      </c>
      <c r="G47" s="37">
        <v>0</v>
      </c>
      <c r="H47" s="38">
        <v>0</v>
      </c>
      <c r="I47" s="37">
        <v>0</v>
      </c>
      <c r="J47" s="38">
        <v>0</v>
      </c>
      <c r="K47" s="37">
        <v>-6.1462814996926518E-4</v>
      </c>
      <c r="L47" s="38">
        <v>-1.9999999999998344E-3</v>
      </c>
      <c r="M47" s="37">
        <v>-1.0755992624462252E-2</v>
      </c>
      <c r="N47" s="38">
        <v>-3.5000000000000239E-2</v>
      </c>
      <c r="O47" s="37">
        <v>-3.0731407498463259E-4</v>
      </c>
      <c r="P47" s="38">
        <v>-9.9999999999991762E-4</v>
      </c>
      <c r="Q47" s="37">
        <v>0</v>
      </c>
      <c r="R47" s="38">
        <v>0</v>
      </c>
      <c r="S47" s="37">
        <v>0</v>
      </c>
      <c r="T47" s="38">
        <v>0</v>
      </c>
      <c r="U47" s="37">
        <v>0</v>
      </c>
      <c r="V47" s="38">
        <v>0</v>
      </c>
      <c r="W47" s="37">
        <v>-3.0731407498463259E-3</v>
      </c>
      <c r="X47" s="38">
        <v>-1.0000000000000064E-2</v>
      </c>
      <c r="Y47" s="37">
        <v>0</v>
      </c>
      <c r="Z47" s="38">
        <v>0</v>
      </c>
      <c r="AA47" s="37">
        <v>-3.1653349723417268E-2</v>
      </c>
      <c r="AB47" s="38">
        <v>-0.10299999999999955</v>
      </c>
      <c r="AC47" s="37">
        <v>3.6877688998155911E-3</v>
      </c>
      <c r="AD47" s="38">
        <v>1.1999999999999927E-2</v>
      </c>
      <c r="AE47" s="37">
        <v>-1.536570374923163E-3</v>
      </c>
      <c r="AF47" s="38">
        <v>-5.00000000000006E-3</v>
      </c>
      <c r="AG47" s="37">
        <v>0</v>
      </c>
      <c r="AH47" s="38">
        <v>0</v>
      </c>
      <c r="AI47" s="37">
        <v>0</v>
      </c>
      <c r="AJ47" s="38">
        <v>0</v>
      </c>
      <c r="AK47" s="37">
        <v>0</v>
      </c>
      <c r="AL47" s="38">
        <v>0</v>
      </c>
      <c r="AM47" s="37">
        <v>0</v>
      </c>
      <c r="AN47" s="38">
        <v>0</v>
      </c>
      <c r="AO47" s="37">
        <v>-3.0731407498463259E-4</v>
      </c>
      <c r="AP47" s="38">
        <v>-9.9999999999991762E-4</v>
      </c>
      <c r="AQ47" s="37">
        <v>-3.0731407498474361E-4</v>
      </c>
      <c r="AR47" s="38">
        <v>-1.0000000000003617E-3</v>
      </c>
      <c r="AS47" s="37">
        <v>0</v>
      </c>
      <c r="AT47" s="38">
        <v>0</v>
      </c>
      <c r="AU47" s="37">
        <v>1.4443761524277843E-2</v>
      </c>
      <c r="AV47" s="38">
        <v>4.7000000000000139E-2</v>
      </c>
      <c r="AW47" s="37">
        <v>0</v>
      </c>
      <c r="AX47" s="38">
        <v>0</v>
      </c>
      <c r="AY47" s="37">
        <v>1.3829133374308578E-2</v>
      </c>
      <c r="AZ47" s="38">
        <v>4.4999999999999984E-2</v>
      </c>
      <c r="BA47" s="37">
        <v>3.534111862323297E-2</v>
      </c>
      <c r="BB47" s="38">
        <v>0.11499999999999994</v>
      </c>
    </row>
    <row r="48" spans="2:54" x14ac:dyDescent="0.25">
      <c r="B48" s="10" t="s">
        <v>98</v>
      </c>
      <c r="C48" s="37">
        <v>5.9559261465147451E-4</v>
      </c>
      <c r="D48" s="38">
        <v>9.9999999999980161E-4</v>
      </c>
      <c r="E48" s="37">
        <v>1.7867778439548676E-3</v>
      </c>
      <c r="F48" s="38">
        <v>3.0000000000003253E-3</v>
      </c>
      <c r="G48" s="37">
        <v>0</v>
      </c>
      <c r="H48" s="38">
        <v>0</v>
      </c>
      <c r="I48" s="37">
        <v>0</v>
      </c>
      <c r="J48" s="38">
        <v>0</v>
      </c>
      <c r="K48" s="37">
        <v>-1.1911852293031711E-3</v>
      </c>
      <c r="L48" s="38">
        <v>-2.0000000000002169E-3</v>
      </c>
      <c r="M48" s="37">
        <v>-7.1471113758189153E-3</v>
      </c>
      <c r="N48" s="38">
        <v>-1.1999999999999766E-2</v>
      </c>
      <c r="O48" s="37">
        <v>0</v>
      </c>
      <c r="P48" s="38">
        <v>0</v>
      </c>
      <c r="Q48" s="37">
        <v>0</v>
      </c>
      <c r="R48" s="38">
        <v>0</v>
      </c>
      <c r="S48" s="37">
        <v>0</v>
      </c>
      <c r="T48" s="38">
        <v>0</v>
      </c>
      <c r="U48" s="37">
        <v>0</v>
      </c>
      <c r="V48" s="38">
        <v>0</v>
      </c>
      <c r="W48" s="37">
        <v>-5.9559261465158553E-4</v>
      </c>
      <c r="X48" s="38">
        <v>-1.0000000000001084E-3</v>
      </c>
      <c r="Y48" s="37">
        <v>0</v>
      </c>
      <c r="Z48" s="38">
        <v>0</v>
      </c>
      <c r="AA48" s="37">
        <v>-2.0845741512805271E-2</v>
      </c>
      <c r="AB48" s="38">
        <v>-3.5000000000000114E-2</v>
      </c>
      <c r="AC48" s="37">
        <v>1.7867778439546456E-3</v>
      </c>
      <c r="AD48" s="38">
        <v>3.0000000000000235E-3</v>
      </c>
      <c r="AE48" s="37">
        <v>1.1911852293031711E-3</v>
      </c>
      <c r="AF48" s="38">
        <v>1.9999999999999046E-3</v>
      </c>
      <c r="AG48" s="37">
        <v>5.9559261465158553E-4</v>
      </c>
      <c r="AH48" s="38">
        <v>1.000000000000105E-3</v>
      </c>
      <c r="AI48" s="37">
        <v>0</v>
      </c>
      <c r="AJ48" s="38">
        <v>0</v>
      </c>
      <c r="AK48" s="37">
        <v>0</v>
      </c>
      <c r="AL48" s="38">
        <v>0</v>
      </c>
      <c r="AM48" s="37">
        <v>0</v>
      </c>
      <c r="AN48" s="38">
        <v>0</v>
      </c>
      <c r="AO48" s="37">
        <v>-5.9559261465158553E-4</v>
      </c>
      <c r="AP48" s="38">
        <v>-1.000000000000105E-3</v>
      </c>
      <c r="AQ48" s="37">
        <v>-2.3823704586062311E-3</v>
      </c>
      <c r="AR48" s="38">
        <v>-3.9999999999998231E-3</v>
      </c>
      <c r="AS48" s="37">
        <v>-5.9559261465158553E-4</v>
      </c>
      <c r="AT48" s="38">
        <v>-1.000000000000105E-3</v>
      </c>
      <c r="AU48" s="37">
        <v>-1.2507444907683074E-2</v>
      </c>
      <c r="AV48" s="38">
        <v>-2.0999999999999817E-2</v>
      </c>
      <c r="AW48" s="37">
        <v>0</v>
      </c>
      <c r="AX48" s="38">
        <v>0</v>
      </c>
      <c r="AY48" s="37">
        <v>2.0845741512805271E-2</v>
      </c>
      <c r="AZ48" s="38">
        <v>3.5000000000000094E-2</v>
      </c>
      <c r="BA48" s="37">
        <v>6.8493150684931448E-2</v>
      </c>
      <c r="BB48" s="38">
        <v>0.1149999999999998</v>
      </c>
    </row>
    <row r="49" spans="2:54" ht="16.5" thickBot="1" x14ac:dyDescent="0.3">
      <c r="B49" s="11" t="s">
        <v>15</v>
      </c>
      <c r="C49" s="39">
        <v>-4.3366632808738981E-4</v>
      </c>
      <c r="D49" s="40">
        <v>-9.3065446096817742E-4</v>
      </c>
      <c r="E49" s="39">
        <v>2.1343541260320231E-3</v>
      </c>
      <c r="F49" s="40">
        <v>4.5803560480196445E-3</v>
      </c>
      <c r="G49" s="39">
        <v>0</v>
      </c>
      <c r="H49" s="40">
        <v>0</v>
      </c>
      <c r="I49" s="39">
        <v>0</v>
      </c>
      <c r="J49" s="40">
        <v>0</v>
      </c>
      <c r="K49" s="39">
        <v>-1.6925510284737655E-4</v>
      </c>
      <c r="L49" s="40">
        <v>-3.632239957417089E-4</v>
      </c>
      <c r="M49" s="39">
        <v>-8.836740027560408E-3</v>
      </c>
      <c r="N49" s="40">
        <v>-1.8963776974189661E-2</v>
      </c>
      <c r="O49" s="39">
        <v>-1.6371777411428035E-4</v>
      </c>
      <c r="P49" s="40">
        <v>-3.5134080501756162E-4</v>
      </c>
      <c r="Q49" s="39">
        <v>0</v>
      </c>
      <c r="R49" s="40">
        <v>0</v>
      </c>
      <c r="S49" s="39">
        <v>0</v>
      </c>
      <c r="T49" s="40">
        <v>0</v>
      </c>
      <c r="U49" s="39">
        <v>0</v>
      </c>
      <c r="V49" s="40">
        <v>0</v>
      </c>
      <c r="W49" s="39">
        <v>-1.4474851342672901E-3</v>
      </c>
      <c r="X49" s="40">
        <v>-3.1063248634776823E-3</v>
      </c>
      <c r="Y49" s="39">
        <v>-2.7286295685713391E-5</v>
      </c>
      <c r="Z49" s="40">
        <v>-5.8556800836193773E-5</v>
      </c>
      <c r="AA49" s="39">
        <v>-2.5933297743639616E-2</v>
      </c>
      <c r="AB49" s="40">
        <v>-5.5653246908000532E-2</v>
      </c>
      <c r="AC49" s="39">
        <v>2.5982211526891508E-3</v>
      </c>
      <c r="AD49" s="40">
        <v>5.575821662235747E-3</v>
      </c>
      <c r="AE49" s="39">
        <v>-3.2109674951608103E-4</v>
      </c>
      <c r="AF49" s="40">
        <v>-6.8907845268380286E-4</v>
      </c>
      <c r="AG49" s="39">
        <v>1.936027365181392E-4</v>
      </c>
      <c r="AH49" s="40">
        <v>4.154743837062741E-4</v>
      </c>
      <c r="AI49" s="39">
        <v>0</v>
      </c>
      <c r="AJ49" s="40">
        <v>0</v>
      </c>
      <c r="AK49" s="39">
        <v>-2.7286295685935436E-5</v>
      </c>
      <c r="AL49" s="40">
        <v>-5.8556800836578882E-5</v>
      </c>
      <c r="AM49" s="39">
        <v>0</v>
      </c>
      <c r="AN49" s="40">
        <v>0</v>
      </c>
      <c r="AO49" s="39">
        <v>-4.3820793006155156E-4</v>
      </c>
      <c r="AP49" s="40">
        <v>-9.4040080709531515E-4</v>
      </c>
      <c r="AQ49" s="39">
        <v>-5.844026030310534E-4</v>
      </c>
      <c r="AR49" s="40">
        <v>-1.2541367735672132E-3</v>
      </c>
      <c r="AS49" s="39">
        <v>-2.7286295685713391E-5</v>
      </c>
      <c r="AT49" s="40">
        <v>-5.8556800836190304E-5</v>
      </c>
      <c r="AU49" s="39">
        <v>9.8557332723585578E-3</v>
      </c>
      <c r="AV49" s="40">
        <v>2.1150551799779947E-2</v>
      </c>
      <c r="AW49" s="39">
        <v>0</v>
      </c>
      <c r="AX49" s="40">
        <v>0</v>
      </c>
      <c r="AY49" s="39">
        <v>1.7858005592529924E-2</v>
      </c>
      <c r="AZ49" s="40">
        <v>3.8283911743617664E-2</v>
      </c>
      <c r="BA49" s="39">
        <v>5.3389471689443191E-2</v>
      </c>
      <c r="BB49" s="40">
        <v>0.11494137785933778</v>
      </c>
    </row>
    <row r="51" spans="2:54" x14ac:dyDescent="0.25">
      <c r="C51" s="4"/>
      <c r="E51" s="4"/>
      <c r="G51" s="4"/>
      <c r="I51" s="4"/>
      <c r="K51" s="4"/>
      <c r="M51" s="4"/>
      <c r="O51" s="4"/>
      <c r="Q51" s="4"/>
      <c r="S51" s="4"/>
      <c r="U51" s="4"/>
      <c r="W51" s="4"/>
      <c r="Y51" s="4"/>
      <c r="AA51" s="4"/>
      <c r="AC51" s="4"/>
      <c r="AE51" s="4"/>
      <c r="AG51" s="4"/>
      <c r="AI51" s="4"/>
      <c r="AK51" s="4"/>
      <c r="AM51" s="4"/>
      <c r="AO51" s="4"/>
      <c r="AS51" s="4"/>
      <c r="AU51" s="4"/>
      <c r="AW51" s="4"/>
      <c r="AY51" s="4"/>
      <c r="BA51" s="4"/>
    </row>
    <row r="52" spans="2:54" ht="135" customHeight="1" x14ac:dyDescent="0.25">
      <c r="B52" s="5" t="s">
        <v>17</v>
      </c>
      <c r="C52" s="62" t="s">
        <v>99</v>
      </c>
      <c r="D52" s="63"/>
      <c r="E52" s="60" t="s">
        <v>81</v>
      </c>
      <c r="F52" s="61"/>
      <c r="G52" s="60" t="s">
        <v>47</v>
      </c>
      <c r="H52" s="61"/>
      <c r="I52" s="60" t="s">
        <v>48</v>
      </c>
      <c r="J52" s="61"/>
      <c r="K52" s="60" t="s">
        <v>82</v>
      </c>
      <c r="L52" s="64"/>
      <c r="M52" s="64"/>
      <c r="N52" s="64"/>
      <c r="O52" s="64"/>
      <c r="P52" s="61"/>
      <c r="Q52" s="60" t="s">
        <v>49</v>
      </c>
      <c r="R52" s="64"/>
      <c r="S52" s="64"/>
      <c r="T52" s="64"/>
      <c r="U52" s="64"/>
      <c r="V52" s="61"/>
      <c r="W52" s="60" t="s">
        <v>83</v>
      </c>
      <c r="X52" s="61"/>
      <c r="Y52" s="60" t="s">
        <v>84</v>
      </c>
      <c r="Z52" s="61"/>
      <c r="AA52" s="60" t="s">
        <v>100</v>
      </c>
      <c r="AB52" s="64"/>
      <c r="AC52" s="64"/>
      <c r="AD52" s="61"/>
      <c r="AE52" s="60" t="s">
        <v>85</v>
      </c>
      <c r="AF52" s="61"/>
      <c r="AG52" s="60" t="s">
        <v>101</v>
      </c>
      <c r="AH52" s="61"/>
      <c r="AI52" s="60" t="s">
        <v>50</v>
      </c>
      <c r="AJ52" s="61"/>
      <c r="AK52" s="60" t="s">
        <v>86</v>
      </c>
      <c r="AL52" s="64"/>
      <c r="AM52" s="64"/>
      <c r="AN52" s="64"/>
      <c r="AO52" s="64"/>
      <c r="AP52" s="61"/>
      <c r="AQ52" s="60" t="s">
        <v>87</v>
      </c>
      <c r="AR52" s="61"/>
      <c r="AS52" s="60" t="s">
        <v>88</v>
      </c>
      <c r="AT52" s="61"/>
      <c r="AU52" s="60" t="s">
        <v>89</v>
      </c>
      <c r="AV52" s="61"/>
      <c r="AW52" s="60" t="s">
        <v>90</v>
      </c>
      <c r="AX52" s="61"/>
      <c r="AY52" s="60" t="s">
        <v>91</v>
      </c>
      <c r="AZ52" s="61"/>
      <c r="BA52" s="60" t="s">
        <v>92</v>
      </c>
      <c r="BB52" s="61"/>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71">
    <mergeCell ref="AY52:AZ52"/>
    <mergeCell ref="BA52:BB52"/>
    <mergeCell ref="AI52:AJ52"/>
    <mergeCell ref="AW52:AX52"/>
    <mergeCell ref="AS52:AT52"/>
    <mergeCell ref="AU52:AV52"/>
    <mergeCell ref="AQ52:AR52"/>
    <mergeCell ref="Q52:V52"/>
    <mergeCell ref="AA52:AD52"/>
    <mergeCell ref="AK52:AP52"/>
    <mergeCell ref="S4:T4"/>
    <mergeCell ref="W4:X4"/>
    <mergeCell ref="AK28:AL28"/>
    <mergeCell ref="AK4:AL4"/>
    <mergeCell ref="AE4:AF4"/>
    <mergeCell ref="AG4:AH4"/>
    <mergeCell ref="AI4:AJ4"/>
    <mergeCell ref="Y28:Z28"/>
    <mergeCell ref="Y4:Z4"/>
    <mergeCell ref="AA4:AB4"/>
    <mergeCell ref="AA28:AB28"/>
    <mergeCell ref="AI28:AJ28"/>
    <mergeCell ref="AC4:AD4"/>
    <mergeCell ref="AS28:AT28"/>
    <mergeCell ref="AU28:AV28"/>
    <mergeCell ref="AM28:AN28"/>
    <mergeCell ref="BA4:BB4"/>
    <mergeCell ref="AW28:AX28"/>
    <mergeCell ref="AY28:AZ28"/>
    <mergeCell ref="BA28:BB28"/>
    <mergeCell ref="AU4:AV4"/>
    <mergeCell ref="AY4:AZ4"/>
    <mergeCell ref="AS4:AT4"/>
    <mergeCell ref="AM4:AN4"/>
    <mergeCell ref="AW4:AX4"/>
    <mergeCell ref="AO4:AP4"/>
    <mergeCell ref="AQ28:AR28"/>
    <mergeCell ref="AO28:AP28"/>
    <mergeCell ref="AQ4:AR4"/>
    <mergeCell ref="C52:D52"/>
    <mergeCell ref="C28:D28"/>
    <mergeCell ref="C4:D4"/>
    <mergeCell ref="E4:F4"/>
    <mergeCell ref="K4:L4"/>
    <mergeCell ref="G4:H4"/>
    <mergeCell ref="I4:J4"/>
    <mergeCell ref="E52:F52"/>
    <mergeCell ref="E28:F28"/>
    <mergeCell ref="K28:L28"/>
    <mergeCell ref="G52:H52"/>
    <mergeCell ref="I52:J52"/>
    <mergeCell ref="G28:H28"/>
    <mergeCell ref="I28:J28"/>
    <mergeCell ref="K52:P52"/>
    <mergeCell ref="O4:P4"/>
    <mergeCell ref="M4:N4"/>
    <mergeCell ref="AE52:AF52"/>
    <mergeCell ref="AG52:AH52"/>
    <mergeCell ref="W52:X52"/>
    <mergeCell ref="Y52:Z52"/>
    <mergeCell ref="M28:N28"/>
    <mergeCell ref="AC28:AD28"/>
    <mergeCell ref="AE28:AF28"/>
    <mergeCell ref="AG28:AH28"/>
    <mergeCell ref="W28:X28"/>
    <mergeCell ref="O28:P28"/>
    <mergeCell ref="Q28:R28"/>
    <mergeCell ref="S28:T28"/>
    <mergeCell ref="U28:V28"/>
    <mergeCell ref="U4:V4"/>
    <mergeCell ref="Q4:R4"/>
  </mergeCells>
  <conditionalFormatting sqref="BA31:BA49 AY31:AY49 AW31:AW49 AU31:AU49 AS31:AS49 AQ31:AQ49 AO31:AO49 AM31:AM49 AK31:AK49 AI31:AI49 AG31:AG49 AE31:AE49 AC31:AC49 AA31:AA49 Y31:Y49 W31:W49 U31:U49 S31:S49 Q31:Q49 O31:O49 M31:M49 K31:K49 I31:I49 G31:G49 E31:E49 C31:C49">
    <cfRule type="cellIs" dxfId="9" priority="223" operator="between">
      <formula>-0.03</formula>
      <formula>-0.05</formula>
    </cfRule>
    <cfRule type="cellIs" dxfId="8" priority="224" operator="between">
      <formula>0.03</formula>
      <formula>0.05</formula>
    </cfRule>
    <cfRule type="cellIs" dxfId="7" priority="225" operator="lessThan">
      <formula>-0.05</formula>
    </cfRule>
    <cfRule type="cellIs" dxfId="6" priority="226" operator="greaterThan">
      <formula>0.05</formula>
    </cfRule>
  </conditionalFormatting>
  <pageMargins left="0.25" right="0.34" top="0.74803149606299213" bottom="0.74803149606299213" header="0.31496062992125984" footer="0.31496062992125984"/>
  <pageSetup paperSize="8" scale="3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36"/>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B2" sqref="B2:L2"/>
    </sheetView>
  </sheetViews>
  <sheetFormatPr defaultColWidth="40.85546875" defaultRowHeight="12.75" x14ac:dyDescent="0.2"/>
  <cols>
    <col min="1" max="1" width="2.85546875" style="12" customWidth="1"/>
    <col min="2" max="2" width="47" style="13" customWidth="1"/>
    <col min="3" max="16" width="14.28515625" style="13" customWidth="1"/>
    <col min="17" max="17" width="100" style="13" customWidth="1"/>
    <col min="18" max="18" width="2.85546875" style="13" customWidth="1"/>
    <col min="19" max="16384" width="40.85546875" style="13"/>
  </cols>
  <sheetData>
    <row r="1" spans="1:17" ht="15" customHeight="1" x14ac:dyDescent="0.2">
      <c r="C1" s="14">
        <v>2</v>
      </c>
      <c r="D1" s="14">
        <f>C1+1</f>
        <v>3</v>
      </c>
      <c r="E1" s="14">
        <f t="shared" ref="E1:I1" si="0">D1+1</f>
        <v>4</v>
      </c>
      <c r="F1" s="14">
        <f t="shared" si="0"/>
        <v>5</v>
      </c>
      <c r="G1" s="14">
        <f t="shared" si="0"/>
        <v>6</v>
      </c>
      <c r="H1" s="14">
        <f t="shared" si="0"/>
        <v>7</v>
      </c>
      <c r="I1" s="14">
        <f t="shared" si="0"/>
        <v>8</v>
      </c>
      <c r="J1" s="14"/>
      <c r="K1" s="14">
        <f>I1+1</f>
        <v>9</v>
      </c>
      <c r="L1" s="14">
        <v>10</v>
      </c>
      <c r="M1" s="14">
        <v>9</v>
      </c>
      <c r="N1" s="14">
        <v>9</v>
      </c>
      <c r="O1" s="14"/>
      <c r="P1" s="14">
        <v>10</v>
      </c>
      <c r="Q1" s="15"/>
    </row>
    <row r="2" spans="1:17" ht="30" customHeight="1" x14ac:dyDescent="0.2">
      <c r="B2" s="65" t="s">
        <v>94</v>
      </c>
      <c r="C2" s="66"/>
      <c r="D2" s="66"/>
      <c r="E2" s="66"/>
      <c r="F2" s="66"/>
      <c r="G2" s="66"/>
      <c r="H2" s="66"/>
      <c r="I2" s="66"/>
      <c r="J2" s="66"/>
      <c r="K2" s="66"/>
      <c r="L2" s="67"/>
      <c r="M2" s="68" t="s">
        <v>20</v>
      </c>
      <c r="N2" s="69"/>
      <c r="O2" s="70"/>
      <c r="P2" s="70"/>
      <c r="Q2" s="71"/>
    </row>
    <row r="3" spans="1:17" ht="60" customHeight="1" x14ac:dyDescent="0.2">
      <c r="A3" s="16"/>
      <c r="B3" s="17"/>
      <c r="C3" s="17" t="s">
        <v>21</v>
      </c>
      <c r="D3" s="17" t="s">
        <v>22</v>
      </c>
      <c r="E3" s="17" t="s">
        <v>23</v>
      </c>
      <c r="F3" s="17" t="s">
        <v>24</v>
      </c>
      <c r="G3" s="17" t="s">
        <v>25</v>
      </c>
      <c r="H3" s="17" t="s">
        <v>57</v>
      </c>
      <c r="I3" s="17" t="s">
        <v>26</v>
      </c>
      <c r="J3" s="17" t="s">
        <v>58</v>
      </c>
      <c r="K3" s="17" t="s">
        <v>27</v>
      </c>
      <c r="L3" s="17" t="s">
        <v>28</v>
      </c>
      <c r="M3" s="17" t="s">
        <v>93</v>
      </c>
      <c r="N3" s="17" t="s">
        <v>59</v>
      </c>
      <c r="O3" s="17" t="s">
        <v>29</v>
      </c>
      <c r="P3" s="17" t="s">
        <v>102</v>
      </c>
      <c r="Q3" s="17" t="s">
        <v>30</v>
      </c>
    </row>
    <row r="4" spans="1:17" ht="75" customHeight="1" x14ac:dyDescent="0.2">
      <c r="A4" s="16"/>
      <c r="B4" s="18" t="s">
        <v>3</v>
      </c>
      <c r="C4" s="42">
        <v>1</v>
      </c>
      <c r="D4" s="19">
        <v>1</v>
      </c>
      <c r="E4" s="43">
        <v>2.355</v>
      </c>
      <c r="F4" s="44">
        <v>0</v>
      </c>
      <c r="G4" s="43">
        <v>0</v>
      </c>
      <c r="H4" s="72">
        <v>5.49</v>
      </c>
      <c r="I4" s="72">
        <v>0</v>
      </c>
      <c r="J4" s="72">
        <v>0</v>
      </c>
      <c r="K4" s="43">
        <v>0</v>
      </c>
      <c r="L4" s="42" t="s">
        <v>106</v>
      </c>
      <c r="M4" s="20">
        <v>2.9996504335561123</v>
      </c>
      <c r="N4" s="20">
        <v>2.8243401271124582</v>
      </c>
      <c r="O4" s="21">
        <f>IFERROR((M4-N4)/N4,0)</f>
        <v>6.2071244451314511E-2</v>
      </c>
      <c r="P4" s="41">
        <v>93.497456736558703</v>
      </c>
      <c r="Q4" s="22" t="s">
        <v>111</v>
      </c>
    </row>
    <row r="5" spans="1:17" ht="75" customHeight="1" x14ac:dyDescent="0.2">
      <c r="A5" s="16"/>
      <c r="B5" s="23" t="s">
        <v>4</v>
      </c>
      <c r="C5" s="42">
        <v>2</v>
      </c>
      <c r="D5" s="24">
        <v>2</v>
      </c>
      <c r="E5" s="45">
        <v>2.6739999999999999</v>
      </c>
      <c r="F5" s="45">
        <v>1.131</v>
      </c>
      <c r="G5" s="45">
        <v>0</v>
      </c>
      <c r="H5" s="73">
        <v>5.49</v>
      </c>
      <c r="I5" s="73">
        <v>0</v>
      </c>
      <c r="J5" s="72">
        <v>0</v>
      </c>
      <c r="K5" s="45">
        <v>0</v>
      </c>
      <c r="L5" s="42">
        <v>0</v>
      </c>
      <c r="M5" s="20">
        <v>2.278597766803923</v>
      </c>
      <c r="N5" s="20">
        <v>2.1097176554289216</v>
      </c>
      <c r="O5" s="21">
        <f t="shared" ref="O5:O36" si="1">IFERROR((M5-N5)/N5,0)</f>
        <v>8.0048678997601097E-2</v>
      </c>
      <c r="P5" s="41">
        <v>119.13549058669133</v>
      </c>
      <c r="Q5" s="22" t="s">
        <v>112</v>
      </c>
    </row>
    <row r="6" spans="1:17" ht="75" customHeight="1" x14ac:dyDescent="0.2">
      <c r="A6" s="16"/>
      <c r="B6" s="23" t="s">
        <v>5</v>
      </c>
      <c r="C6" s="42">
        <v>12</v>
      </c>
      <c r="D6" s="24">
        <v>2</v>
      </c>
      <c r="E6" s="45">
        <v>1.25</v>
      </c>
      <c r="F6" s="45">
        <v>0</v>
      </c>
      <c r="G6" s="45">
        <v>0</v>
      </c>
      <c r="H6" s="73">
        <v>0</v>
      </c>
      <c r="I6" s="73">
        <v>0</v>
      </c>
      <c r="J6" s="72">
        <v>0</v>
      </c>
      <c r="K6" s="45">
        <v>0</v>
      </c>
      <c r="L6" s="42">
        <v>0</v>
      </c>
      <c r="M6" s="20">
        <v>1.2500000000000002</v>
      </c>
      <c r="N6" s="20">
        <v>1.099</v>
      </c>
      <c r="O6" s="21">
        <f t="shared" si="1"/>
        <v>0.13739763421292106</v>
      </c>
      <c r="P6" s="41">
        <v>50.676124314085158</v>
      </c>
      <c r="Q6" s="22" t="s">
        <v>113</v>
      </c>
    </row>
    <row r="7" spans="1:17" ht="75" customHeight="1" x14ac:dyDescent="0.2">
      <c r="A7" s="16"/>
      <c r="B7" s="23" t="s">
        <v>6</v>
      </c>
      <c r="C7" s="42">
        <v>203</v>
      </c>
      <c r="D7" s="24">
        <v>3</v>
      </c>
      <c r="E7" s="45">
        <v>2.379</v>
      </c>
      <c r="F7" s="45">
        <v>0</v>
      </c>
      <c r="G7" s="45">
        <v>0</v>
      </c>
      <c r="H7" s="73">
        <v>5.84</v>
      </c>
      <c r="I7" s="73">
        <v>0</v>
      </c>
      <c r="J7" s="72">
        <v>0</v>
      </c>
      <c r="K7" s="45">
        <v>0</v>
      </c>
      <c r="L7" s="42">
        <v>0</v>
      </c>
      <c r="M7" s="20">
        <v>2.5702772580480326</v>
      </c>
      <c r="N7" s="20">
        <v>2.3490193738791549</v>
      </c>
      <c r="O7" s="21">
        <f t="shared" si="1"/>
        <v>9.4191596131237482E-2</v>
      </c>
      <c r="P7" s="41">
        <v>287.2172823108229</v>
      </c>
      <c r="Q7" s="22" t="s">
        <v>114</v>
      </c>
    </row>
    <row r="8" spans="1:17" ht="75" customHeight="1" x14ac:dyDescent="0.2">
      <c r="A8" s="16"/>
      <c r="B8" s="23" t="s">
        <v>7</v>
      </c>
      <c r="C8" s="42">
        <v>204</v>
      </c>
      <c r="D8" s="24">
        <v>4</v>
      </c>
      <c r="E8" s="45">
        <v>2.6</v>
      </c>
      <c r="F8" s="45">
        <v>1.1659999999999999</v>
      </c>
      <c r="G8" s="45">
        <v>0</v>
      </c>
      <c r="H8" s="73">
        <v>5.84</v>
      </c>
      <c r="I8" s="73">
        <v>0</v>
      </c>
      <c r="J8" s="72">
        <v>0</v>
      </c>
      <c r="K8" s="45">
        <v>0</v>
      </c>
      <c r="L8" s="42">
        <v>0</v>
      </c>
      <c r="M8" s="20">
        <v>2.1887085568621267</v>
      </c>
      <c r="N8" s="20">
        <v>1.9816460698768279</v>
      </c>
      <c r="O8" s="21">
        <f t="shared" si="1"/>
        <v>0.10449014591095428</v>
      </c>
      <c r="P8" s="41">
        <v>455.34215480734241</v>
      </c>
      <c r="Q8" s="22" t="s">
        <v>115</v>
      </c>
    </row>
    <row r="9" spans="1:17" ht="75" customHeight="1" x14ac:dyDescent="0.2">
      <c r="A9" s="16"/>
      <c r="B9" s="23" t="s">
        <v>8</v>
      </c>
      <c r="C9" s="42">
        <v>205</v>
      </c>
      <c r="D9" s="24">
        <v>4</v>
      </c>
      <c r="E9" s="45">
        <v>1.3109999999999999</v>
      </c>
      <c r="F9" s="45">
        <v>0</v>
      </c>
      <c r="G9" s="45">
        <v>0</v>
      </c>
      <c r="H9" s="73">
        <v>0</v>
      </c>
      <c r="I9" s="73">
        <v>0</v>
      </c>
      <c r="J9" s="72">
        <v>0</v>
      </c>
      <c r="K9" s="45">
        <v>0</v>
      </c>
      <c r="L9" s="42">
        <v>0</v>
      </c>
      <c r="M9" s="20">
        <v>1.3110000000000002</v>
      </c>
      <c r="N9" s="20">
        <v>1.095</v>
      </c>
      <c r="O9" s="21">
        <f t="shared" si="1"/>
        <v>0.19726027397260293</v>
      </c>
      <c r="P9" s="41">
        <v>98.737382017208915</v>
      </c>
      <c r="Q9" s="22" t="s">
        <v>116</v>
      </c>
    </row>
    <row r="10" spans="1:17" ht="75" customHeight="1" x14ac:dyDescent="0.2">
      <c r="A10" s="16"/>
      <c r="B10" s="23" t="s">
        <v>9</v>
      </c>
      <c r="C10" s="42">
        <v>257</v>
      </c>
      <c r="D10" s="24" t="s">
        <v>107</v>
      </c>
      <c r="E10" s="45">
        <v>2.29</v>
      </c>
      <c r="F10" s="45">
        <v>1.1200000000000001</v>
      </c>
      <c r="G10" s="45">
        <v>0</v>
      </c>
      <c r="H10" s="73">
        <v>30.49</v>
      </c>
      <c r="I10" s="73">
        <v>0</v>
      </c>
      <c r="J10" s="72">
        <v>0</v>
      </c>
      <c r="K10" s="45">
        <v>0</v>
      </c>
      <c r="L10" s="42">
        <v>0</v>
      </c>
      <c r="M10" s="20">
        <v>2.3171151842650799</v>
      </c>
      <c r="N10" s="20">
        <v>2.1843563709029419</v>
      </c>
      <c r="O10" s="21">
        <f t="shared" si="1"/>
        <v>6.0777085246058016E-2</v>
      </c>
      <c r="P10" s="41">
        <v>1683.5238436684604</v>
      </c>
      <c r="Q10" s="22" t="s">
        <v>117</v>
      </c>
    </row>
    <row r="11" spans="1:17" ht="75" customHeight="1" x14ac:dyDescent="0.2">
      <c r="A11" s="16"/>
      <c r="B11" s="23" t="s">
        <v>10</v>
      </c>
      <c r="C11" s="42">
        <v>265</v>
      </c>
      <c r="D11" s="24" t="s">
        <v>107</v>
      </c>
      <c r="E11" s="45">
        <v>2.343</v>
      </c>
      <c r="F11" s="45">
        <v>1.1519999999999999</v>
      </c>
      <c r="G11" s="45">
        <v>0</v>
      </c>
      <c r="H11" s="73">
        <v>30.5</v>
      </c>
      <c r="I11" s="73">
        <v>0</v>
      </c>
      <c r="J11" s="72">
        <v>0</v>
      </c>
      <c r="K11" s="45">
        <v>0</v>
      </c>
      <c r="L11" s="42">
        <v>0</v>
      </c>
      <c r="M11" s="20">
        <v>2.2525224021826151</v>
      </c>
      <c r="N11" s="20">
        <v>2.1638751948903536</v>
      </c>
      <c r="O11" s="21">
        <f t="shared" si="1"/>
        <v>4.0966876232782626E-2</v>
      </c>
      <c r="P11" s="41">
        <v>2729.0286847520442</v>
      </c>
      <c r="Q11" s="22" t="s">
        <v>118</v>
      </c>
    </row>
    <row r="12" spans="1:17" ht="75" customHeight="1" x14ac:dyDescent="0.2">
      <c r="A12" s="16"/>
      <c r="B12" s="23" t="s">
        <v>11</v>
      </c>
      <c r="C12" s="42">
        <v>304</v>
      </c>
      <c r="D12" s="24" t="s">
        <v>107</v>
      </c>
      <c r="E12" s="45">
        <v>1.653</v>
      </c>
      <c r="F12" s="45">
        <v>1.103</v>
      </c>
      <c r="G12" s="45">
        <v>0</v>
      </c>
      <c r="H12" s="73">
        <v>284.23</v>
      </c>
      <c r="I12" s="73">
        <v>0</v>
      </c>
      <c r="J12" s="72">
        <v>0</v>
      </c>
      <c r="K12" s="45">
        <v>0</v>
      </c>
      <c r="L12" s="42">
        <v>0</v>
      </c>
      <c r="M12" s="20">
        <v>2.0850516724040888</v>
      </c>
      <c r="N12" s="20">
        <v>1.9124926831065723</v>
      </c>
      <c r="O12" s="21">
        <f t="shared" si="1"/>
        <v>9.0227267702388814E-2</v>
      </c>
      <c r="P12" s="41">
        <v>4300.5554962857132</v>
      </c>
      <c r="Q12" s="22" t="s">
        <v>119</v>
      </c>
    </row>
    <row r="13" spans="1:17" ht="75" customHeight="1" x14ac:dyDescent="0.2">
      <c r="A13" s="16"/>
      <c r="B13" s="23" t="s">
        <v>44</v>
      </c>
      <c r="C13" s="42">
        <v>249</v>
      </c>
      <c r="D13" s="24">
        <v>0</v>
      </c>
      <c r="E13" s="45">
        <v>7.5670000000000002</v>
      </c>
      <c r="F13" s="45">
        <v>1.91</v>
      </c>
      <c r="G13" s="45">
        <v>1.117</v>
      </c>
      <c r="H13" s="73">
        <v>5.49</v>
      </c>
      <c r="I13" s="73">
        <v>0</v>
      </c>
      <c r="J13" s="72">
        <v>0</v>
      </c>
      <c r="K13" s="45">
        <v>0</v>
      </c>
      <c r="L13" s="42">
        <v>0</v>
      </c>
      <c r="M13" s="20">
        <v>2.9494302875444216</v>
      </c>
      <c r="N13" s="20">
        <v>2.7727497360496289</v>
      </c>
      <c r="O13" s="21">
        <f t="shared" si="1"/>
        <v>6.3720338405481788E-2</v>
      </c>
      <c r="P13" s="41">
        <v>76.483223937102153</v>
      </c>
      <c r="Q13" s="22" t="s">
        <v>120</v>
      </c>
    </row>
    <row r="14" spans="1:17" ht="75" customHeight="1" x14ac:dyDescent="0.2">
      <c r="A14" s="16"/>
      <c r="B14" s="23" t="s">
        <v>45</v>
      </c>
      <c r="C14" s="42">
        <v>278</v>
      </c>
      <c r="D14" s="24">
        <v>0</v>
      </c>
      <c r="E14" s="45">
        <v>7.9340000000000002</v>
      </c>
      <c r="F14" s="45">
        <v>1.958</v>
      </c>
      <c r="G14" s="45">
        <v>1.1200000000000001</v>
      </c>
      <c r="H14" s="73">
        <v>5.84</v>
      </c>
      <c r="I14" s="73">
        <v>0</v>
      </c>
      <c r="J14" s="72">
        <v>0</v>
      </c>
      <c r="K14" s="45">
        <v>0</v>
      </c>
      <c r="L14" s="42">
        <v>0</v>
      </c>
      <c r="M14" s="20">
        <v>2.3262499698254757</v>
      </c>
      <c r="N14" s="20">
        <v>2.1130232582068778</v>
      </c>
      <c r="O14" s="21">
        <f t="shared" si="1"/>
        <v>0.10091072627356844</v>
      </c>
      <c r="P14" s="41">
        <v>1023.4029198199644</v>
      </c>
      <c r="Q14" s="22" t="s">
        <v>121</v>
      </c>
    </row>
    <row r="15" spans="1:17" ht="75" customHeight="1" x14ac:dyDescent="0.2">
      <c r="A15" s="16"/>
      <c r="B15" s="23" t="s">
        <v>12</v>
      </c>
      <c r="C15" s="42">
        <v>251</v>
      </c>
      <c r="D15" s="24">
        <v>0</v>
      </c>
      <c r="E15" s="45">
        <v>5.5890000000000004</v>
      </c>
      <c r="F15" s="45">
        <v>1.641</v>
      </c>
      <c r="G15" s="45">
        <v>1.099</v>
      </c>
      <c r="H15" s="73">
        <v>15.9</v>
      </c>
      <c r="I15" s="73">
        <v>1.77</v>
      </c>
      <c r="J15" s="72">
        <v>4.1399999999999997</v>
      </c>
      <c r="K15" s="45">
        <v>0.16600000000000001</v>
      </c>
      <c r="L15" s="42">
        <v>0</v>
      </c>
      <c r="M15" s="20">
        <v>2.42261458152301</v>
      </c>
      <c r="N15" s="20">
        <v>2.4036405498056519</v>
      </c>
      <c r="O15" s="21">
        <f t="shared" si="1"/>
        <v>7.8938723674354221E-3</v>
      </c>
      <c r="P15" s="41">
        <v>4964.2641180086976</v>
      </c>
      <c r="Q15" s="22" t="s">
        <v>122</v>
      </c>
    </row>
    <row r="16" spans="1:17" ht="75" customHeight="1" x14ac:dyDescent="0.2">
      <c r="A16" s="16"/>
      <c r="B16" s="23" t="s">
        <v>13</v>
      </c>
      <c r="C16" s="42">
        <v>293</v>
      </c>
      <c r="D16" s="24">
        <v>0</v>
      </c>
      <c r="E16" s="45">
        <v>4.01</v>
      </c>
      <c r="F16" s="45">
        <v>1.419</v>
      </c>
      <c r="G16" s="45">
        <v>1.0860000000000001</v>
      </c>
      <c r="H16" s="73">
        <v>15.9</v>
      </c>
      <c r="I16" s="73">
        <v>2.4900000000000002</v>
      </c>
      <c r="J16" s="72">
        <v>4.1100000000000003</v>
      </c>
      <c r="K16" s="45">
        <v>9.7000000000000003E-2</v>
      </c>
      <c r="L16" s="42">
        <v>0</v>
      </c>
      <c r="M16" s="20">
        <v>1.9768658110901216</v>
      </c>
      <c r="N16" s="20">
        <v>1.9130940310891769</v>
      </c>
      <c r="O16" s="21">
        <f t="shared" si="1"/>
        <v>3.333436776478662E-2</v>
      </c>
      <c r="P16" s="41">
        <v>20599.513625985281</v>
      </c>
      <c r="Q16" s="22" t="s">
        <v>123</v>
      </c>
    </row>
    <row r="17" spans="1:17" ht="75" customHeight="1" x14ac:dyDescent="0.2">
      <c r="A17" s="16"/>
      <c r="B17" s="23" t="s">
        <v>14</v>
      </c>
      <c r="C17" s="42">
        <v>301</v>
      </c>
      <c r="D17" s="24">
        <v>0</v>
      </c>
      <c r="E17" s="45">
        <v>3.266</v>
      </c>
      <c r="F17" s="45">
        <v>1.3140000000000001</v>
      </c>
      <c r="G17" s="45">
        <v>1.08</v>
      </c>
      <c r="H17" s="73">
        <v>151.06</v>
      </c>
      <c r="I17" s="73">
        <v>2.39</v>
      </c>
      <c r="J17" s="72">
        <v>4.32</v>
      </c>
      <c r="K17" s="45">
        <v>6.7000000000000004E-2</v>
      </c>
      <c r="L17" s="42">
        <v>0</v>
      </c>
      <c r="M17" s="20">
        <v>1.8219962425549736</v>
      </c>
      <c r="N17" s="20">
        <v>1.6747692936490197</v>
      </c>
      <c r="O17" s="21">
        <f t="shared" si="1"/>
        <v>8.7908794043610017E-2</v>
      </c>
      <c r="P17" s="41">
        <v>55203.931416564548</v>
      </c>
      <c r="Q17" s="22" t="s">
        <v>124</v>
      </c>
    </row>
    <row r="18" spans="1:17" ht="75" customHeight="1" x14ac:dyDescent="0.2">
      <c r="A18" s="16"/>
      <c r="B18" s="23" t="s">
        <v>95</v>
      </c>
      <c r="C18" s="42">
        <v>506</v>
      </c>
      <c r="D18" s="24">
        <v>8</v>
      </c>
      <c r="E18" s="45">
        <v>1.972</v>
      </c>
      <c r="F18" s="45">
        <v>0</v>
      </c>
      <c r="G18" s="45">
        <v>0</v>
      </c>
      <c r="H18" s="73">
        <v>0</v>
      </c>
      <c r="I18" s="73">
        <v>0</v>
      </c>
      <c r="J18" s="72">
        <v>0</v>
      </c>
      <c r="K18" s="45">
        <v>0</v>
      </c>
      <c r="L18" s="42">
        <v>0</v>
      </c>
      <c r="M18" s="20">
        <v>1.972</v>
      </c>
      <c r="N18" s="20">
        <v>1.877</v>
      </c>
      <c r="O18" s="21">
        <f t="shared" si="1"/>
        <v>5.0612679808204566E-2</v>
      </c>
      <c r="P18" s="41">
        <v>438.01972729368282</v>
      </c>
      <c r="Q18" s="22" t="s">
        <v>125</v>
      </c>
    </row>
    <row r="19" spans="1:17" ht="75" customHeight="1" x14ac:dyDescent="0.2">
      <c r="A19" s="16"/>
      <c r="B19" s="23" t="s">
        <v>96</v>
      </c>
      <c r="C19" s="42">
        <v>507</v>
      </c>
      <c r="D19" s="24">
        <v>1</v>
      </c>
      <c r="E19" s="45">
        <v>2.2829999999999999</v>
      </c>
      <c r="F19" s="45">
        <v>0</v>
      </c>
      <c r="G19" s="45">
        <v>0</v>
      </c>
      <c r="H19" s="73">
        <v>0</v>
      </c>
      <c r="I19" s="73">
        <v>0</v>
      </c>
      <c r="J19" s="72">
        <v>0</v>
      </c>
      <c r="K19" s="45">
        <v>0</v>
      </c>
      <c r="L19" s="42">
        <v>0</v>
      </c>
      <c r="M19" s="20">
        <v>2.2829999999999999</v>
      </c>
      <c r="N19" s="20">
        <v>2.1760000000000002</v>
      </c>
      <c r="O19" s="21">
        <f t="shared" si="1"/>
        <v>4.9172794117646947E-2</v>
      </c>
      <c r="P19" s="41">
        <v>4753.3343343920787</v>
      </c>
      <c r="Q19" s="22" t="s">
        <v>126</v>
      </c>
    </row>
    <row r="20" spans="1:17" ht="75" customHeight="1" x14ac:dyDescent="0.2">
      <c r="A20" s="16"/>
      <c r="B20" s="23" t="s">
        <v>97</v>
      </c>
      <c r="C20" s="42">
        <v>508</v>
      </c>
      <c r="D20" s="24">
        <v>1</v>
      </c>
      <c r="E20" s="45">
        <v>3.3170000000000002</v>
      </c>
      <c r="F20" s="45">
        <v>0</v>
      </c>
      <c r="G20" s="45">
        <v>0</v>
      </c>
      <c r="H20" s="73">
        <v>0</v>
      </c>
      <c r="I20" s="73">
        <v>0</v>
      </c>
      <c r="J20" s="72">
        <v>0</v>
      </c>
      <c r="K20" s="45">
        <v>0</v>
      </c>
      <c r="L20" s="42">
        <v>0</v>
      </c>
      <c r="M20" s="20">
        <v>3.3169999999999997</v>
      </c>
      <c r="N20" s="20">
        <v>3.2540000000000004</v>
      </c>
      <c r="O20" s="21">
        <f t="shared" si="1"/>
        <v>1.9360786724031735E-2</v>
      </c>
      <c r="P20" s="41">
        <v>2425.66477413857</v>
      </c>
      <c r="Q20" s="22" t="s">
        <v>127</v>
      </c>
    </row>
    <row r="21" spans="1:17" ht="75" customHeight="1" x14ac:dyDescent="0.2">
      <c r="A21" s="16"/>
      <c r="B21" s="23" t="s">
        <v>98</v>
      </c>
      <c r="C21" s="42">
        <v>509</v>
      </c>
      <c r="D21" s="24">
        <v>1</v>
      </c>
      <c r="E21" s="45">
        <v>1.762</v>
      </c>
      <c r="F21" s="45">
        <v>0</v>
      </c>
      <c r="G21" s="45">
        <v>0</v>
      </c>
      <c r="H21" s="73">
        <v>0</v>
      </c>
      <c r="I21" s="73">
        <v>0</v>
      </c>
      <c r="J21" s="72">
        <v>0</v>
      </c>
      <c r="K21" s="45">
        <v>0</v>
      </c>
      <c r="L21" s="42">
        <v>0</v>
      </c>
      <c r="M21" s="20">
        <v>1.762</v>
      </c>
      <c r="N21" s="20">
        <v>1.6790000000000003</v>
      </c>
      <c r="O21" s="21">
        <f t="shared" si="1"/>
        <v>4.9434187016080836E-2</v>
      </c>
      <c r="P21" s="41">
        <v>886.52953260514835</v>
      </c>
      <c r="Q21" s="22" t="s">
        <v>128</v>
      </c>
    </row>
    <row r="22" spans="1:17" ht="75" customHeight="1" x14ac:dyDescent="0.2">
      <c r="A22" s="16"/>
      <c r="B22" s="23" t="s">
        <v>15</v>
      </c>
      <c r="C22" s="42" t="s">
        <v>108</v>
      </c>
      <c r="D22" s="24">
        <v>0</v>
      </c>
      <c r="E22" s="45">
        <v>18.384</v>
      </c>
      <c r="F22" s="45">
        <v>1.8149999999999999</v>
      </c>
      <c r="G22" s="45">
        <v>1.1120000000000001</v>
      </c>
      <c r="H22" s="73">
        <v>0</v>
      </c>
      <c r="I22" s="73">
        <v>0</v>
      </c>
      <c r="J22" s="72">
        <v>0</v>
      </c>
      <c r="K22" s="45">
        <v>0</v>
      </c>
      <c r="L22" s="42">
        <v>0</v>
      </c>
      <c r="M22" s="20">
        <v>2.2554043599948894</v>
      </c>
      <c r="N22" s="20">
        <v>2.1528847209414423</v>
      </c>
      <c r="O22" s="21">
        <f t="shared" si="1"/>
        <v>4.7619660289388792E-2</v>
      </c>
      <c r="P22" s="41">
        <v>117344.78012918291</v>
      </c>
      <c r="Q22" s="22" t="s">
        <v>129</v>
      </c>
    </row>
    <row r="23" spans="1:17" ht="75" customHeight="1" x14ac:dyDescent="0.2">
      <c r="A23" s="16"/>
      <c r="B23" s="23" t="s">
        <v>46</v>
      </c>
      <c r="C23" s="42">
        <v>774</v>
      </c>
      <c r="D23" s="24" t="s">
        <v>109</v>
      </c>
      <c r="E23" s="45">
        <v>-0.67100000000000004</v>
      </c>
      <c r="F23" s="45">
        <v>0</v>
      </c>
      <c r="G23" s="45">
        <v>0</v>
      </c>
      <c r="H23" s="73">
        <v>0</v>
      </c>
      <c r="I23" s="73">
        <v>0</v>
      </c>
      <c r="J23" s="72">
        <v>0</v>
      </c>
      <c r="K23" s="45">
        <v>0</v>
      </c>
      <c r="L23" s="42">
        <v>0</v>
      </c>
      <c r="M23" s="20">
        <v>-0.67100000000000015</v>
      </c>
      <c r="N23" s="20">
        <v>-0.70199999999999985</v>
      </c>
      <c r="O23" s="21">
        <f t="shared" si="1"/>
        <v>-4.4159544159543734E-2</v>
      </c>
      <c r="P23" s="41">
        <v>-36.047415850603507</v>
      </c>
      <c r="Q23" s="25"/>
    </row>
    <row r="24" spans="1:17" ht="75" customHeight="1" x14ac:dyDescent="0.2">
      <c r="A24" s="16"/>
      <c r="B24" s="23" t="s">
        <v>31</v>
      </c>
      <c r="C24" s="42">
        <v>776</v>
      </c>
      <c r="D24" s="24">
        <v>8</v>
      </c>
      <c r="E24" s="45">
        <v>-0.59499999999999997</v>
      </c>
      <c r="F24" s="45">
        <v>0</v>
      </c>
      <c r="G24" s="45">
        <v>0</v>
      </c>
      <c r="H24" s="73">
        <v>0</v>
      </c>
      <c r="I24" s="73">
        <v>0</v>
      </c>
      <c r="J24" s="72">
        <v>0</v>
      </c>
      <c r="K24" s="45">
        <v>0</v>
      </c>
      <c r="L24" s="42">
        <v>0</v>
      </c>
      <c r="M24" s="20" t="s">
        <v>110</v>
      </c>
      <c r="N24" s="20">
        <v>0</v>
      </c>
      <c r="O24" s="21">
        <f t="shared" si="1"/>
        <v>0</v>
      </c>
      <c r="P24" s="41">
        <v>0</v>
      </c>
      <c r="Q24" s="25"/>
    </row>
    <row r="25" spans="1:17" ht="75" customHeight="1" x14ac:dyDescent="0.2">
      <c r="A25" s="16"/>
      <c r="B25" s="23" t="s">
        <v>32</v>
      </c>
      <c r="C25" s="42">
        <v>792</v>
      </c>
      <c r="D25" s="24">
        <v>0</v>
      </c>
      <c r="E25" s="45">
        <v>-0.67100000000000004</v>
      </c>
      <c r="F25" s="45">
        <v>0</v>
      </c>
      <c r="G25" s="45">
        <v>0</v>
      </c>
      <c r="H25" s="73">
        <v>0</v>
      </c>
      <c r="I25" s="73">
        <v>0</v>
      </c>
      <c r="J25" s="72">
        <v>0</v>
      </c>
      <c r="K25" s="45">
        <v>0.14099999999999999</v>
      </c>
      <c r="L25" s="42">
        <v>0</v>
      </c>
      <c r="M25" s="20">
        <v>-0.66538240920711222</v>
      </c>
      <c r="N25" s="20">
        <v>-0.69622304492929976</v>
      </c>
      <c r="O25" s="21">
        <f t="shared" si="1"/>
        <v>-4.4297062481347987E-2</v>
      </c>
      <c r="P25" s="41">
        <v>-621.01156878846143</v>
      </c>
      <c r="Q25" s="25"/>
    </row>
    <row r="26" spans="1:17" ht="75" customHeight="1" x14ac:dyDescent="0.2">
      <c r="A26" s="16"/>
      <c r="B26" s="23" t="s">
        <v>51</v>
      </c>
      <c r="C26" s="42">
        <v>392</v>
      </c>
      <c r="D26" s="24">
        <v>0</v>
      </c>
      <c r="E26" s="45">
        <v>-0.67100000000000004</v>
      </c>
      <c r="F26" s="45">
        <v>0</v>
      </c>
      <c r="G26" s="45">
        <v>0</v>
      </c>
      <c r="H26" s="73">
        <v>0</v>
      </c>
      <c r="I26" s="73">
        <v>0</v>
      </c>
      <c r="J26" s="72">
        <v>0</v>
      </c>
      <c r="K26" s="45">
        <v>0</v>
      </c>
      <c r="L26" s="42">
        <v>0</v>
      </c>
      <c r="M26" s="20" t="s">
        <v>110</v>
      </c>
      <c r="N26" s="20">
        <v>0</v>
      </c>
      <c r="O26" s="21">
        <f t="shared" si="1"/>
        <v>0</v>
      </c>
      <c r="P26" s="41">
        <v>0</v>
      </c>
      <c r="Q26" s="25"/>
    </row>
    <row r="27" spans="1:17" ht="75" customHeight="1" x14ac:dyDescent="0.2">
      <c r="A27" s="16"/>
      <c r="B27" s="23" t="s">
        <v>33</v>
      </c>
      <c r="C27" s="42">
        <v>794</v>
      </c>
      <c r="D27" s="24">
        <v>0</v>
      </c>
      <c r="E27" s="45">
        <v>-4.4450000000000003</v>
      </c>
      <c r="F27" s="45">
        <v>-0.58299999999999996</v>
      </c>
      <c r="G27" s="45">
        <v>-4.2000000000000003E-2</v>
      </c>
      <c r="H27" s="73">
        <v>0</v>
      </c>
      <c r="I27" s="73">
        <v>0</v>
      </c>
      <c r="J27" s="72">
        <v>0</v>
      </c>
      <c r="K27" s="45">
        <v>0.14099999999999999</v>
      </c>
      <c r="L27" s="42">
        <v>0</v>
      </c>
      <c r="M27" s="20">
        <v>-0.67907822003282969</v>
      </c>
      <c r="N27" s="20">
        <v>-0.71326511550970595</v>
      </c>
      <c r="O27" s="21">
        <f t="shared" si="1"/>
        <v>-4.793013808399417E-2</v>
      </c>
      <c r="P27" s="41">
        <v>-6878.9611862777783</v>
      </c>
      <c r="Q27" s="25"/>
    </row>
    <row r="28" spans="1:17" ht="75" customHeight="1" x14ac:dyDescent="0.2">
      <c r="A28" s="16"/>
      <c r="B28" s="23" t="s">
        <v>52</v>
      </c>
      <c r="C28" s="42">
        <v>394</v>
      </c>
      <c r="D28" s="24">
        <v>0</v>
      </c>
      <c r="E28" s="45">
        <v>-4.4450000000000003</v>
      </c>
      <c r="F28" s="45">
        <v>-0.58299999999999996</v>
      </c>
      <c r="G28" s="45">
        <v>-4.2000000000000003E-2</v>
      </c>
      <c r="H28" s="73">
        <v>0</v>
      </c>
      <c r="I28" s="73">
        <v>0</v>
      </c>
      <c r="J28" s="72">
        <v>0</v>
      </c>
      <c r="K28" s="45">
        <v>0</v>
      </c>
      <c r="L28" s="42">
        <v>0</v>
      </c>
      <c r="M28" s="20" t="s">
        <v>110</v>
      </c>
      <c r="N28" s="20">
        <v>0</v>
      </c>
      <c r="O28" s="21">
        <f t="shared" si="1"/>
        <v>0</v>
      </c>
      <c r="P28" s="41">
        <v>0</v>
      </c>
      <c r="Q28" s="25"/>
    </row>
    <row r="29" spans="1:17" ht="75" customHeight="1" x14ac:dyDescent="0.2">
      <c r="A29" s="16"/>
      <c r="B29" s="23" t="s">
        <v>34</v>
      </c>
      <c r="C29" s="42">
        <v>793</v>
      </c>
      <c r="D29" s="24">
        <v>0</v>
      </c>
      <c r="E29" s="45">
        <v>-0.59499999999999997</v>
      </c>
      <c r="F29" s="45">
        <v>0</v>
      </c>
      <c r="G29" s="45">
        <v>0</v>
      </c>
      <c r="H29" s="73">
        <v>0</v>
      </c>
      <c r="I29" s="73">
        <v>0</v>
      </c>
      <c r="J29" s="72">
        <v>0</v>
      </c>
      <c r="K29" s="45">
        <v>0.13400000000000001</v>
      </c>
      <c r="L29" s="42">
        <v>0</v>
      </c>
      <c r="M29" s="20">
        <v>-0.59022583286738006</v>
      </c>
      <c r="N29" s="20">
        <v>-0.58815457664152004</v>
      </c>
      <c r="O29" s="21">
        <f t="shared" si="1"/>
        <v>3.5216188194731133E-3</v>
      </c>
      <c r="P29" s="41">
        <v>-622.16377899999998</v>
      </c>
      <c r="Q29" s="25"/>
    </row>
    <row r="30" spans="1:17" ht="75" customHeight="1" x14ac:dyDescent="0.2">
      <c r="A30" s="16"/>
      <c r="B30" s="23" t="s">
        <v>53</v>
      </c>
      <c r="C30" s="42">
        <v>393</v>
      </c>
      <c r="D30" s="24">
        <v>0</v>
      </c>
      <c r="E30" s="45">
        <v>-0.59499999999999997</v>
      </c>
      <c r="F30" s="45">
        <v>0</v>
      </c>
      <c r="G30" s="45">
        <v>0</v>
      </c>
      <c r="H30" s="73">
        <v>0</v>
      </c>
      <c r="I30" s="73">
        <v>0</v>
      </c>
      <c r="J30" s="72">
        <v>0</v>
      </c>
      <c r="K30" s="45">
        <v>0</v>
      </c>
      <c r="L30" s="42">
        <v>0</v>
      </c>
      <c r="M30" s="20" t="s">
        <v>110</v>
      </c>
      <c r="N30" s="20">
        <v>0</v>
      </c>
      <c r="O30" s="21">
        <f t="shared" si="1"/>
        <v>0</v>
      </c>
      <c r="P30" s="41">
        <v>0</v>
      </c>
      <c r="Q30" s="25"/>
    </row>
    <row r="31" spans="1:17" ht="75" customHeight="1" x14ac:dyDescent="0.2">
      <c r="B31" s="23" t="s">
        <v>35</v>
      </c>
      <c r="C31" s="42">
        <v>795</v>
      </c>
      <c r="D31" s="24">
        <v>0</v>
      </c>
      <c r="E31" s="45">
        <v>-3.9470000000000001</v>
      </c>
      <c r="F31" s="45">
        <v>-0.51400000000000001</v>
      </c>
      <c r="G31" s="45">
        <v>-3.7999999999999999E-2</v>
      </c>
      <c r="H31" s="73">
        <v>0</v>
      </c>
      <c r="I31" s="73">
        <v>0</v>
      </c>
      <c r="J31" s="72">
        <v>0</v>
      </c>
      <c r="K31" s="45">
        <v>0.13400000000000001</v>
      </c>
      <c r="L31" s="42">
        <v>0</v>
      </c>
      <c r="M31" s="20">
        <v>-0.59539782482209203</v>
      </c>
      <c r="N31" s="20">
        <v>-0.58806476525086171</v>
      </c>
      <c r="O31" s="21">
        <f t="shared" si="1"/>
        <v>1.2469816259272253E-2</v>
      </c>
      <c r="P31" s="41">
        <v>-532.11894399999994</v>
      </c>
      <c r="Q31" s="25"/>
    </row>
    <row r="32" spans="1:17" ht="75" customHeight="1" x14ac:dyDescent="0.2">
      <c r="B32" s="23" t="s">
        <v>54</v>
      </c>
      <c r="C32" s="42">
        <v>395</v>
      </c>
      <c r="D32" s="24">
        <v>0</v>
      </c>
      <c r="E32" s="45">
        <v>-3.9470000000000001</v>
      </c>
      <c r="F32" s="45">
        <v>-0.51400000000000001</v>
      </c>
      <c r="G32" s="45">
        <v>-3.7999999999999999E-2</v>
      </c>
      <c r="H32" s="73">
        <v>0</v>
      </c>
      <c r="I32" s="73">
        <v>0</v>
      </c>
      <c r="J32" s="72">
        <v>0</v>
      </c>
      <c r="K32" s="45">
        <v>0</v>
      </c>
      <c r="L32" s="42">
        <v>0</v>
      </c>
      <c r="M32" s="20" t="s">
        <v>110</v>
      </c>
      <c r="N32" s="20">
        <v>0</v>
      </c>
      <c r="O32" s="21">
        <f t="shared" si="1"/>
        <v>0</v>
      </c>
      <c r="P32" s="41">
        <v>0</v>
      </c>
      <c r="Q32" s="25"/>
    </row>
    <row r="33" spans="2:17" ht="75" customHeight="1" x14ac:dyDescent="0.2">
      <c r="B33" s="23" t="s">
        <v>36</v>
      </c>
      <c r="C33" s="42">
        <v>796</v>
      </c>
      <c r="D33" s="24">
        <v>0</v>
      </c>
      <c r="E33" s="45">
        <v>-0.379</v>
      </c>
      <c r="F33" s="45">
        <v>0</v>
      </c>
      <c r="G33" s="45">
        <v>0</v>
      </c>
      <c r="H33" s="73">
        <v>84.92</v>
      </c>
      <c r="I33" s="73">
        <v>0</v>
      </c>
      <c r="J33" s="72">
        <v>0</v>
      </c>
      <c r="K33" s="45">
        <v>0.104</v>
      </c>
      <c r="L33" s="42">
        <v>0</v>
      </c>
      <c r="M33" s="20">
        <v>-0.37298428419125529</v>
      </c>
      <c r="N33" s="20">
        <v>-0.39058643915002722</v>
      </c>
      <c r="O33" s="21">
        <f t="shared" si="1"/>
        <v>-4.5065965416200254E-2</v>
      </c>
      <c r="P33" s="41">
        <v>-20440.011930267443</v>
      </c>
      <c r="Q33" s="25"/>
    </row>
    <row r="34" spans="2:17" ht="75" customHeight="1" x14ac:dyDescent="0.2">
      <c r="B34" s="23" t="s">
        <v>55</v>
      </c>
      <c r="C34" s="42">
        <v>396</v>
      </c>
      <c r="D34" s="24">
        <v>0</v>
      </c>
      <c r="E34" s="45">
        <v>-0.379</v>
      </c>
      <c r="F34" s="45">
        <v>0</v>
      </c>
      <c r="G34" s="45">
        <v>0</v>
      </c>
      <c r="H34" s="73">
        <v>84.92</v>
      </c>
      <c r="I34" s="73">
        <v>0</v>
      </c>
      <c r="J34" s="72">
        <v>0</v>
      </c>
      <c r="K34" s="45">
        <v>0</v>
      </c>
      <c r="L34" s="42">
        <v>0</v>
      </c>
      <c r="M34" s="20" t="s">
        <v>110</v>
      </c>
      <c r="N34" s="20">
        <v>0</v>
      </c>
      <c r="O34" s="21">
        <f t="shared" si="1"/>
        <v>0</v>
      </c>
      <c r="P34" s="41">
        <v>0</v>
      </c>
      <c r="Q34" s="25"/>
    </row>
    <row r="35" spans="2:17" ht="75" customHeight="1" x14ac:dyDescent="0.2">
      <c r="B35" s="23" t="s">
        <v>37</v>
      </c>
      <c r="C35" s="42">
        <v>798</v>
      </c>
      <c r="D35" s="24">
        <v>0</v>
      </c>
      <c r="E35" s="45">
        <v>-2.548</v>
      </c>
      <c r="F35" s="45">
        <v>-0.311</v>
      </c>
      <c r="G35" s="45">
        <v>-2.7E-2</v>
      </c>
      <c r="H35" s="73">
        <v>84.92</v>
      </c>
      <c r="I35" s="73">
        <v>0</v>
      </c>
      <c r="J35" s="72">
        <v>0</v>
      </c>
      <c r="K35" s="45">
        <v>0.104</v>
      </c>
      <c r="L35" s="42">
        <v>0</v>
      </c>
      <c r="M35" s="20">
        <v>-0.41534056253532053</v>
      </c>
      <c r="N35" s="20">
        <v>-0.43689686812624207</v>
      </c>
      <c r="O35" s="21">
        <f t="shared" si="1"/>
        <v>-4.9339574539345982E-2</v>
      </c>
      <c r="P35" s="41">
        <v>-20715.889416916663</v>
      </c>
      <c r="Q35" s="25"/>
    </row>
    <row r="36" spans="2:17" ht="75" customHeight="1" x14ac:dyDescent="0.2">
      <c r="B36" s="23" t="s">
        <v>56</v>
      </c>
      <c r="C36" s="42">
        <v>398</v>
      </c>
      <c r="D36" s="24">
        <v>0</v>
      </c>
      <c r="E36" s="45">
        <v>-2.548</v>
      </c>
      <c r="F36" s="45">
        <v>-0.311</v>
      </c>
      <c r="G36" s="45">
        <v>-2.7E-2</v>
      </c>
      <c r="H36" s="73">
        <v>84.92</v>
      </c>
      <c r="I36" s="73">
        <v>0</v>
      </c>
      <c r="J36" s="72">
        <v>0</v>
      </c>
      <c r="K36" s="45">
        <v>0</v>
      </c>
      <c r="L36" s="42">
        <v>0</v>
      </c>
      <c r="M36" s="20" t="s">
        <v>110</v>
      </c>
      <c r="N36" s="20">
        <v>0</v>
      </c>
      <c r="O36" s="21">
        <f t="shared" si="1"/>
        <v>0</v>
      </c>
      <c r="P36" s="41">
        <v>0</v>
      </c>
      <c r="Q36" s="25"/>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36">
    <cfRule type="cellIs" dxfId="5" priority="21" stopIfTrue="1" operator="equal">
      <formula>0</formula>
    </cfRule>
    <cfRule type="cellIs" dxfId="4" priority="22" stopIfTrue="1" operator="equal">
      <formula>""</formula>
    </cfRule>
  </conditionalFormatting>
  <conditionalFormatting sqref="C5:C36">
    <cfRule type="cellIs" dxfId="3" priority="3" stopIfTrue="1" operator="equal">
      <formula>0</formula>
    </cfRule>
    <cfRule type="cellIs" dxfId="2" priority="4" stopIfTrue="1" operator="equal">
      <formula>""</formula>
    </cfRule>
  </conditionalFormatting>
  <conditionalFormatting sqref="L5:L36">
    <cfRule type="cellIs" dxfId="1" priority="1" stopIfTrue="1" operator="equal">
      <formula>0</formula>
    </cfRule>
    <cfRule type="cellIs" dxfId="0" priority="2" stopIfTrue="1" operator="equal">
      <formula>""</formula>
    </cfRule>
  </conditionalFormatting>
  <pageMargins left="0.31496062992125984" right="0.31496062992125984" top="0.74803149606299213" bottom="0.74803149606299213" header="0.31496062992125984" footer="0.31496062992125984"/>
  <pageSetup paperSize="9" scale="28"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Enzor, Andrew</cp:lastModifiedBy>
  <cp:lastPrinted>2014-12-18T13:58:49Z</cp:lastPrinted>
  <dcterms:created xsi:type="dcterms:W3CDTF">2012-04-17T13:56:47Z</dcterms:created>
  <dcterms:modified xsi:type="dcterms:W3CDTF">2017-12-20T10:36:48Z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