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535" activeTab="2"/>
  </bookViews>
  <sheets>
    <sheet name="Overview" sheetId="1" r:id="rId1"/>
    <sheet name="Detailed Breakdown" sheetId="2" r:id="rId2"/>
    <sheet name="Summary" sheetId="3" r:id="rId3"/>
  </sheets>
  <definedNames>
    <definedName name="_xlnm.Print_Area" localSheetId="1">'Detailed Breakdown'!$B$2:$BH$53</definedName>
    <definedName name="Z_7054AD83_FA57_4245_B815_A602C0B540A7_.wvu.PrintArea" localSheetId="1" hidden="1">'Detailed Breakdown'!$B$2:$BH$53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C28" i="2" l="1"/>
  <c r="E28" i="2"/>
  <c r="G28" i="2"/>
  <c r="O31" i="3" l="1"/>
  <c r="O33" i="3"/>
  <c r="O36" i="3"/>
  <c r="O32" i="3"/>
  <c r="O35" i="3"/>
  <c r="O30" i="3"/>
  <c r="O34" i="3"/>
  <c r="D1" i="3" l="1"/>
  <c r="E1" i="3" l="1"/>
  <c r="F1" i="3" s="1"/>
  <c r="AW28" i="2"/>
  <c r="AU28" i="2"/>
  <c r="G1" i="3" l="1"/>
  <c r="AS28" i="2"/>
  <c r="H1" i="3" l="1"/>
  <c r="K28" i="2"/>
  <c r="M28" i="2"/>
  <c r="O28" i="2"/>
  <c r="Q28" i="2"/>
  <c r="S28" i="2"/>
  <c r="U28" i="2"/>
  <c r="W28" i="2"/>
  <c r="Y28" i="2"/>
  <c r="AA28" i="2"/>
  <c r="I28" i="2"/>
  <c r="I1" i="3" l="1"/>
  <c r="AG28" i="2"/>
  <c r="K1" i="3" l="1"/>
  <c r="BG28" i="2"/>
  <c r="BE28" i="2"/>
  <c r="BC28" i="2"/>
  <c r="BA28" i="2"/>
  <c r="AQ28" i="2"/>
  <c r="AO28" i="2"/>
  <c r="AM28" i="2"/>
  <c r="AK28" i="2"/>
  <c r="AI28" i="2"/>
  <c r="AC28" i="2"/>
  <c r="O11" i="3" l="1"/>
  <c r="O18" i="3"/>
  <c r="O13" i="3"/>
  <c r="O29" i="3"/>
  <c r="O7" i="3"/>
  <c r="O5" i="3"/>
  <c r="O9" i="3"/>
  <c r="O25" i="3"/>
  <c r="O21" i="3"/>
  <c r="O27" i="3"/>
  <c r="O16" i="3"/>
  <c r="O15" i="3"/>
  <c r="O6" i="3"/>
  <c r="O10" i="3"/>
  <c r="O23" i="3"/>
  <c r="O17" i="3"/>
  <c r="O20" i="3"/>
  <c r="O19" i="3" l="1"/>
  <c r="O26" i="3"/>
  <c r="O24" i="3"/>
  <c r="O8" i="3"/>
  <c r="O22" i="3"/>
  <c r="O14" i="3"/>
  <c r="O28" i="3"/>
  <c r="O12" i="3"/>
  <c r="O4" i="3" l="1"/>
</calcChain>
</file>

<file path=xl/sharedStrings.xml><?xml version="1.0" encoding="utf-8"?>
<sst xmlns="http://schemas.openxmlformats.org/spreadsheetml/2006/main" count="314" uniqueCount="141">
  <si>
    <t>Cumulative Gradient</t>
  </si>
  <si>
    <t>% Change</t>
  </si>
  <si>
    <t>Absolute change (average p/kWh)</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</si>
  <si>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</si>
  <si>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</si>
  <si>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</si>
  <si>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</si>
  <si>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</si>
  <si>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</si>
  <si>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</si>
  <si>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</si>
  <si>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</si>
  <si>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HH Metered</t>
  </si>
  <si>
    <t>LV Sub HH Metered</t>
  </si>
  <si>
    <t>HV HH Metered</t>
  </si>
  <si>
    <t>LV UMS (Pseudo HH Metered)</t>
  </si>
  <si>
    <t>Step Gradient</t>
  </si>
  <si>
    <t>Comment</t>
  </si>
  <si>
    <t>Table 1037 - LDNO discounts</t>
  </si>
  <si>
    <t>Table 1068 - annual hours in time bands</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</si>
  <si>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</si>
  <si>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</si>
  <si>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</si>
  <si>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</si>
  <si>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</si>
  <si>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</si>
  <si>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</si>
  <si>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</si>
  <si>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</si>
  <si>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</si>
  <si>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</si>
  <si>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LV Sub Generation NHH</t>
  </si>
  <si>
    <t>LV Generation Intermittent</t>
  </si>
  <si>
    <t>LV Generation Non-Intermittent</t>
  </si>
  <si>
    <t>LV Sub Generation Intermittent</t>
  </si>
  <si>
    <t>LV Sub Generation Non-Intermittent</t>
  </si>
  <si>
    <t>HV Generation Intermittent</t>
  </si>
  <si>
    <t>HV Generation Non-Intermittent</t>
  </si>
  <si>
    <t>Information on the Tariff Movement Explanation (TME) Template</t>
  </si>
  <si>
    <t>Table 1022 - LV service model asset cost (£)</t>
  </si>
  <si>
    <t>Table 1023 - HV service model asset cost (£)</t>
  </si>
  <si>
    <t>Table 1025 - Matrix of applicability of LV service models to tariffs with fixed charges</t>
  </si>
  <si>
    <t>Table 1026 - Matrix of applicability of LV service models to unmetered tariffs</t>
  </si>
  <si>
    <t>Table 1028 - Matrix of applicability of HV service models to tariffs with fixed charges</t>
  </si>
  <si>
    <t>NHH UMS Cat A</t>
  </si>
  <si>
    <t>NHH UMS Cat B</t>
  </si>
  <si>
    <t>NHH UMS Cat C</t>
  </si>
  <si>
    <t>NHH UMS Cat D</t>
  </si>
  <si>
    <t>NHH UMS category A</t>
  </si>
  <si>
    <t>NHH UMS category B</t>
  </si>
  <si>
    <t>NHH UMS category C</t>
  </si>
  <si>
    <t>NHH UMS category D</t>
  </si>
  <si>
    <t>LV Network Domestic</t>
  </si>
  <si>
    <t>LV Network Non-Domestic Non-CT</t>
  </si>
  <si>
    <t>LV Generation NHH or Aggregate HH</t>
  </si>
  <si>
    <t>No change - input remains zero as there are no 132kV/HV assets in the 500MW Model.</t>
  </si>
  <si>
    <t>No change - input remains 500 representing the 500MW Model.</t>
  </si>
  <si>
    <t>No change - the same service models are still applicable to the same tariffs.</t>
  </si>
  <si>
    <t>No change - this input remains the subject of industry discussions, with input values being held at current values pending the outcome of these.</t>
  </si>
  <si>
    <t>Updated from 2017/18 values to the latest available information.</t>
  </si>
  <si>
    <t>Losses updated using the latest available information from our 2016 losses submission.</t>
  </si>
  <si>
    <t>Load factor updated based on the latest available three years of consumption data (2013/14, 2014/15 and 2015/16).</t>
  </si>
  <si>
    <t>Coincidence factor updated based on the latest available three years of consumption data (2013/14, 2014/15 and 2015/16).</t>
  </si>
  <si>
    <t>Input values have been updated based on 2013/14, 2014/15 and 2015/16 consumption data.</t>
  </si>
  <si>
    <t>Updated values based on 2013/14, 2014/15 and 2015/16 network data.</t>
  </si>
  <si>
    <t>Updated values based on 2015/16 network data.</t>
  </si>
  <si>
    <t>Updated forecast of 2018/19 units.</t>
  </si>
  <si>
    <t>Updated forecast of 2018/19 allowances.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</si>
  <si>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</si>
  <si>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</si>
  <si>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</si>
  <si>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</si>
  <si>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</si>
  <si>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</si>
  <si>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Changes due to inclusion of Profile Class 5-8 Units</t>
  </si>
  <si>
    <t>Changes due to DCPs 161, 222, 234 and 273</t>
  </si>
  <si>
    <t>Changes due to DCP 228</t>
  </si>
  <si>
    <t>Rate of return amended from 4.17% (2017/18) to 4.08% (2018/19)</t>
  </si>
  <si>
    <t>LDNO discounts vary slightly from those used for 2017/18 charges, due to changes to the HV and LV split values.</t>
  </si>
  <si>
    <t>Updated forecast of 2018/19 exit charges.</t>
  </si>
  <si>
    <t>Updated view of 2018/19 Direct and Indirect Costs based on the latest RRP submission, and updated forecast of 2018/19 Network Rates.</t>
  </si>
  <si>
    <t>Updated from 2017/18 values to new values based on 2013/14, 2014/15 and 2015/16 network data.</t>
  </si>
  <si>
    <t>Inclusion of nominal volume forecast for profile class 5-8 customer groups. These tariffs should not be required in 2018/19, with all customers expected to have migrated by 01/04/2017.</t>
  </si>
  <si>
    <t>Effect of DCP228 only.</t>
  </si>
  <si>
    <t>Updated for number of hours in black, yellow and green timebands for 2018/19.</t>
  </si>
  <si>
    <t>Updated for number of hours in red, amber and green timebands for 2018/19.</t>
  </si>
  <si>
    <t>Fixed charge
p/MPAN/ day</t>
  </si>
  <si>
    <t>Excess
capacity charge
p/kVA/day</t>
  </si>
  <si>
    <t>2018/19 Average p/kWh</t>
  </si>
  <si>
    <t>2017/18 Average p/kWh</t>
  </si>
  <si>
    <t>Typical Annual Bill (£)</t>
  </si>
  <si>
    <t>Table 1010 - Financial and general assumptions</t>
  </si>
  <si>
    <t>Table 1017 - Diversity allowance between top and bottom of network level</t>
  </si>
  <si>
    <t>Table 1018 - Proportion of relevant load going through 132kV/HV direct transformation</t>
  </si>
  <si>
    <t>Table 1019 - Network model GSP peak demand (MW)</t>
  </si>
  <si>
    <t>Table 1020 - Gross asset cost by network level (£)</t>
  </si>
  <si>
    <t>Table 1032 - Loss adjustment factors to transmission</t>
  </si>
  <si>
    <t>Table 1037 - Embedded network (LDNO) discounts</t>
  </si>
  <si>
    <t>Table 1041L - Load profile data for demand users (Load Factor)</t>
  </si>
  <si>
    <t>Table 1041C - Load profile data for demand users (Coincidence Factor)</t>
  </si>
  <si>
    <t>Table 1055 - Transmission exit charges (£/year)</t>
  </si>
  <si>
    <t>Table 1059 - Other expenditure</t>
  </si>
  <si>
    <t>Table 1060 - Customer contributions under current connection charging policy</t>
  </si>
  <si>
    <t>Table 1061 - Average split of rate 1 units by distribution time band</t>
  </si>
  <si>
    <t>Table 1062 - Average split of rate 2 units by distribution time band</t>
  </si>
  <si>
    <t>Table 1064 - Average split of rate 1 units by special distribution time band</t>
  </si>
  <si>
    <t>Table 1066 - Typical annual hours by special distribution time band</t>
  </si>
  <si>
    <t>Table 1068 - Typical annual hours by distribution time band</t>
  </si>
  <si>
    <t>Table 1069 - Peaking probabilities by network level</t>
  </si>
  <si>
    <t>Table 1092 - Average kVAr by kVA, by network level</t>
  </si>
  <si>
    <t>Table 1053 - Volume forecasts for the charging year</t>
  </si>
  <si>
    <t>Table 1001 - CDCM Target Revenue Calculations</t>
  </si>
  <si>
    <t>The 'Summary' worksheet shows the tariffs for each customer group, the average p/kWh for both 2017/18 and 2018/19 and the variance between the two, and a forecast of the total annual charge for 2018/19, along with commentary detailing the main drivers for change.</t>
  </si>
  <si>
    <t>Note that the high percentage increases shown for the 'Domestic Off Peak (related MPAN)' and 'Small Non Domestic Off Peak (related MPAN)' tariffs as a result of DCP228 will not correlate with a percentage increase in a customer's annual Use of System invoice. This is because these unit rates are supplementary to either an unrestricted or a two-rate charge.</t>
  </si>
  <si>
    <t>Northern Powergrid (Yorkshire) plc - April 2018 - LV/HV Final charges</t>
  </si>
  <si>
    <t/>
  </si>
  <si>
    <t>999</t>
  </si>
  <si>
    <t>5-8</t>
  </si>
  <si>
    <t>813 &amp; 913</t>
  </si>
  <si>
    <t>8&amp;0</t>
  </si>
  <si>
    <t>The Domestic Unrestricted customer group is seeing a decrease of 1.4%. This is primarily as a result of a decrease of 5.7% driven by DCP228, offset by an increase of 4.5% driven by increased allowed revenue.</t>
  </si>
  <si>
    <t>The Domestic Two Rate customer group is seeing an increase of 22.2%. This is primarily as a result of an increase of 12.7% driven by DCP228, an increase of 7.1% driven by increased allowed revenue, and an increase of 2.2% driven by the coincidence factor.</t>
  </si>
  <si>
    <t>The Domestic Off Peak (related MPAN) customer group is seeing an increase of 226.8%. This is primarily as a result of an increase of 176.0% driven by DCP228, and an increase of 29.8% driven by increased allowed revenue. This customer group is affected more than most by DCP228 as they have a small pre-scaled unit rate which under the fixed adder approach to scaling means that scaling now forms the majority of their tariff.</t>
  </si>
  <si>
    <t>The Small Non Domestic Unrestricted customer group is seeing a decrease of 8.7%. This is primarily as a result of a decrease of 11.2% driven by DCP228, and a decrease of 2.1% driven by the volumes forecast, offset by an increase of 4.6% driven by increased allowed revenue.</t>
  </si>
  <si>
    <t>The Small Non Domestic Two Rate customer group is seeing an increase of 6.4%. This is primarily as a result of an increase of 6.4% driven by increased allowed revenue, offset by a decrease of 2.2% driven by the volumes forecast.</t>
  </si>
  <si>
    <t>The Small Non Domestic Off Peak (related MPAN) customer group is seeing an increase of 151.0%. This is primarily as a result of an increase of 116.4% driven by DCP228, and an increase of 22.5% driven by increased allowed revenue. This customer group is affected more than most by DCP228 as they have a small pre-scaled unit rate which under the fixed adder approach to scaling means that scaling now forms the majority of their tariff.</t>
  </si>
  <si>
    <t>The LV Medium Non-Domestic customer group is seeing an increase of 3.4%. This is primarily as a result of an increase of 5.9% driven by increased allowed revenue, and an increase of 3.7% driven by the coincidence factor, offset by a decrease of 2.8% driven by DCP228, and a decrease of 2.1% driven by the load factor.</t>
  </si>
  <si>
    <t>There are currently no customers on this tariff.</t>
  </si>
  <si>
    <t>The HV Medium Non-Domestic customer group is seeing an increase of 48.4%. This is primarily as a result of an increase of 36.6% driven by the inclusion of a nominal profile class 5-8 unit forecast where 2017/18 charges included no units for these customer groups on the assumption that all customers would be migrated which we now understand may not be the case, and an increase of 8.9% driven by increased allowed revenue.</t>
  </si>
  <si>
    <t>The LV Network Non-Domestic Non-CT customer group is seeing a decrease of 19.9%. This is primarily as a result of a decrease of 13.6% driven by the volumes forecast, and a decrease of 10.5% driven by DCP228, offset by an increase of 4.0% driven by increased allowed revenue.</t>
  </si>
  <si>
    <t>The LV HH Metered customer group is seeing an increase of 6.7%. This is primarily as a result of an increase of 6.0% driven by increased allowed revenue.</t>
  </si>
  <si>
    <t>The LV Sub HH Metered customer group is seeing an increase of 11.4%. This is primarily as a result of an increase of 8.4% driven by DCP228, and an increase of 7.0% driven by increased allowed revenue, offset by a decrease of 2.2% driven by the load factor.</t>
  </si>
  <si>
    <t>The HV HH Metered customer group is seeing an increase of 26.1%. This is primarily as a result of an increase of 16.0% driven by DCP228, and an increase of 8.8% driven by increased allowed revenue.</t>
  </si>
  <si>
    <t>The NHH UMS category A customer group is seeing an increase of 32.8%. This is primarily as a result of an increase of 20.4% driven by DCP228, an increase of 9.3% driven by increased allowed revenue, and an increase of 2.0% driven by the volumes forecast.</t>
  </si>
  <si>
    <t>The NHH UMS category B customer group is seeing an increase of 3.9%. This is primarily as a result of an increase of 6.9% driven by increased allowed revenue, offset by a decrease of 4.6% driven by DCP228.</t>
  </si>
  <si>
    <t>The NHH UMS category C customer group is seeing a decrease of 24.8%. This is primarily as a result of a decrease of 27.5% driven by DCP228, offset by an increase of 3.7% driven by increased allowed revenue.</t>
  </si>
  <si>
    <t>The NHH UMS category D customer group is seeing an increase of 67.3%. This is primarily as a result of an increase of 50.4% driven by DCP228, and an increase of 12.1% driven by increased allowed revenue. This customer group is affected more than most by DCP228 as they have a small pre-scaled unit rate which under the fixed adder approach to scaling means that scaling now forms the majority of their tariff.</t>
  </si>
  <si>
    <t>The LV UMS (Pseudo HH Metered) customer group is seeing an increase of 7.1%. This is primarily as a result of an increase of 7.2% driven by increased allowed revenue, and an increase of 3.8% driven by the volumes forecast, offset by a decrease of 3.7% driven by DCP228.</t>
  </si>
  <si>
    <t>This workbook is intended to give further detail on the information published in the CDCM model, and to give an appreciation of which areas are the main drivers for year on year changes in tariffs.</t>
  </si>
  <si>
    <t>The 'Detailed Breakdown' worksheet initially shows the impact of methodology changes which have been implemented since setting 2017/18 charges, and then shows the impact of updating each CDCM input table in turn, with the top tables (rows 7 to 25) showing the cumulative impact of all updates to that point, and the bottom tables (rows 31 to 49) the isolated impact of that step alone. The commentary (row 52) gives more detail on the update which has been carried out.</t>
  </si>
  <si>
    <t>Effect of DCP161 only. DCPs 234 and 273 have no tariff impact, whilst we have no customers eligible for DCP222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</si>
</sst>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0.000%"/>
    <numFmt numFmtId="167" formatCode="#,##0.00;[Red]\(#,##0.00\)"/>
    <numFmt numFmtId="168" formatCode="0.000;[Red]\-0.000;;"/>
    <numFmt numFmtId="169" formatCode="[Blue]\+0.0%;[Red]\-0.0%;;"/>
    <numFmt numFmtId="170" formatCode="#,##0.000;[Red]\(#,##0.000\);;"/>
    <numFmt numFmtId="171" formatCode=";;;"/>
  </numFmts>
  <fonts count="16"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indexed="56"/>
      <name val="Calibri"/>
      <family val="2"/>
      <scheme val="minor"/>
    </font>
    <font>
      <b/>
      <sz val="11"/>
      <name val="Calibri"/>
      <family val="2"/>
      <scheme val="minor"/>
    </font>
    <font>
      <b/>
      <sz val="11"/>
      <color indexed="9"/>
      <name val="Calibri"/>
      <family val="2"/>
      <scheme val="minor"/>
    </font>
  </fonts>
  <fills count="16">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10"/>
        <bgColor indexed="55"/>
      </patternFill>
    </fill>
    <fill>
      <patternFill patternType="solid">
        <fgColor indexed="43"/>
        <bgColor indexed="64"/>
      </patternFill>
    </fill>
    <fill>
      <patternFill patternType="solid">
        <fgColor theme="0" tint="-0.249977111117893"/>
        <bgColor indexed="64"/>
      </patternFill>
    </fill>
    <fill>
      <patternFill patternType="solid">
        <fgColor rgb="FFB10024"/>
        <bgColor indexed="64"/>
      </patternFill>
    </fill>
    <fill>
      <patternFill patternType="solid">
        <fgColor theme="0" tint="-4.9989318521683403E-2"/>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76">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2" xfId="1" applyFont="1" applyFill="1" applyBorder="1" applyAlignment="1">
      <alignment horizontal="center" vertical="center"/>
    </xf>
    <xf numFmtId="0" fontId="6" fillId="3" borderId="12" xfId="2" applyFont="1" applyFill="1" applyBorder="1" applyAlignment="1">
      <alignment horizontal="center" vertical="center"/>
    </xf>
    <xf numFmtId="0" fontId="4" fillId="2" borderId="11" xfId="2" applyFont="1" applyFill="1" applyBorder="1" applyAlignment="1">
      <alignment vertical="center"/>
    </xf>
    <xf numFmtId="164" fontId="3" fillId="4" borderId="13" xfId="2" applyNumberFormat="1" applyFont="1" applyFill="1" applyBorder="1" applyAlignment="1">
      <alignment horizontal="center" vertical="center"/>
    </xf>
    <xf numFmtId="165" fontId="3" fillId="4" borderId="14" xfId="2" applyNumberFormat="1" applyFont="1" applyFill="1" applyBorder="1"/>
    <xf numFmtId="165" fontId="3" fillId="4" borderId="15" xfId="2" applyNumberFormat="1" applyFont="1" applyFill="1" applyBorder="1"/>
    <xf numFmtId="0" fontId="4" fillId="2" borderId="9" xfId="2" applyFont="1" applyFill="1" applyBorder="1" applyAlignment="1">
      <alignment vertical="center"/>
    </xf>
    <xf numFmtId="164" fontId="3" fillId="4" borderId="16" xfId="2" applyNumberFormat="1" applyFont="1" applyFill="1" applyBorder="1" applyAlignment="1">
      <alignment horizontal="center" vertical="center"/>
    </xf>
    <xf numFmtId="165" fontId="3" fillId="4" borderId="17" xfId="2" applyNumberFormat="1" applyFont="1" applyFill="1" applyBorder="1"/>
    <xf numFmtId="165" fontId="3" fillId="4" borderId="8" xfId="2" applyNumberFormat="1" applyFont="1" applyFill="1" applyBorder="1"/>
    <xf numFmtId="0" fontId="4" fillId="2" borderId="10" xfId="2" applyFont="1" applyFill="1" applyBorder="1" applyAlignment="1">
      <alignment vertical="center"/>
    </xf>
    <xf numFmtId="164" fontId="3" fillId="4" borderId="18" xfId="2" applyNumberFormat="1" applyFont="1" applyFill="1" applyBorder="1" applyAlignment="1">
      <alignment horizontal="center" vertical="center"/>
    </xf>
    <xf numFmtId="165" fontId="3" fillId="4" borderId="19" xfId="2" applyNumberFormat="1" applyFont="1" applyFill="1" applyBorder="1"/>
    <xf numFmtId="165" fontId="3" fillId="4" borderId="20" xfId="2" applyNumberFormat="1" applyFont="1" applyFill="1" applyBorder="1"/>
    <xf numFmtId="164" fontId="3" fillId="7" borderId="13" xfId="2" applyNumberFormat="1" applyFont="1" applyFill="1" applyBorder="1" applyAlignment="1">
      <alignment horizontal="center" vertical="center"/>
    </xf>
    <xf numFmtId="165" fontId="3" fillId="6" borderId="14" xfId="2" applyNumberFormat="1" applyFont="1" applyFill="1" applyBorder="1" applyAlignment="1">
      <alignment horizontal="center" vertical="center"/>
    </xf>
    <xf numFmtId="164" fontId="3" fillId="7" borderId="16" xfId="2" applyNumberFormat="1" applyFont="1" applyFill="1" applyBorder="1" applyAlignment="1">
      <alignment horizontal="center" vertical="center"/>
    </xf>
    <xf numFmtId="165" fontId="3" fillId="6" borderId="17" xfId="2" applyNumberFormat="1" applyFont="1" applyFill="1" applyBorder="1" applyAlignment="1">
      <alignment horizontal="center" vertical="center"/>
    </xf>
    <xf numFmtId="164" fontId="3" fillId="7" borderId="18" xfId="2" applyNumberFormat="1" applyFont="1" applyFill="1" applyBorder="1" applyAlignment="1">
      <alignment horizontal="center" vertical="center"/>
    </xf>
    <xf numFmtId="165" fontId="3" fillId="6" borderId="19" xfId="2" applyNumberFormat="1" applyFont="1" applyFill="1" applyBorder="1" applyAlignment="1">
      <alignment horizontal="center" vertical="center"/>
    </xf>
    <xf numFmtId="0" fontId="10" fillId="4" borderId="21" xfId="2" quotePrefix="1" applyNumberFormat="1" applyFont="1" applyFill="1" applyBorder="1" applyAlignment="1" applyProtection="1">
      <alignment horizontal="center" vertical="center" wrapText="1"/>
    </xf>
    <xf numFmtId="49" fontId="10" fillId="5" borderId="21" xfId="2" applyNumberFormat="1" applyFont="1" applyFill="1" applyBorder="1" applyAlignment="1" applyProtection="1">
      <alignment horizontal="center" vertical="center" wrapText="1"/>
    </xf>
    <xf numFmtId="170" fontId="10" fillId="4" borderId="5" xfId="2" applyNumberFormat="1" applyFont="1" applyFill="1" applyBorder="1" applyAlignment="1" applyProtection="1">
      <alignment horizontal="center" vertical="center" wrapText="1"/>
    </xf>
    <xf numFmtId="169" fontId="10" fillId="4" borderId="5" xfId="3" applyNumberFormat="1" applyFont="1" applyFill="1" applyBorder="1" applyAlignment="1" applyProtection="1">
      <alignment horizontal="center" vertical="center" wrapText="1"/>
    </xf>
    <xf numFmtId="167" fontId="10" fillId="4" borderId="5" xfId="2" applyNumberFormat="1" applyFont="1" applyFill="1" applyBorder="1" applyAlignment="1" applyProtection="1">
      <alignment horizontal="center" vertical="center" wrapText="1"/>
    </xf>
    <xf numFmtId="0" fontId="10" fillId="4" borderId="5" xfId="2" applyFont="1" applyFill="1" applyBorder="1" applyAlignment="1" applyProtection="1">
      <alignment horizontal="left" vertical="center" wrapText="1"/>
    </xf>
    <xf numFmtId="0" fontId="10" fillId="4" borderId="5" xfId="2" applyNumberFormat="1" applyFont="1" applyFill="1" applyBorder="1" applyAlignment="1" applyProtection="1">
      <alignment horizontal="center" vertical="center" wrapText="1"/>
    </xf>
    <xf numFmtId="0" fontId="10" fillId="5" borderId="5" xfId="2" applyNumberFormat="1" applyFont="1" applyFill="1" applyBorder="1" applyAlignment="1" applyProtection="1">
      <alignment horizontal="center" vertical="center" wrapText="1"/>
    </xf>
    <xf numFmtId="0" fontId="10" fillId="13" borderId="5" xfId="2" applyFont="1" applyFill="1" applyBorder="1" applyAlignment="1" applyProtection="1">
      <alignment horizontal="center" vertical="center" wrapText="1"/>
    </xf>
    <xf numFmtId="0" fontId="11" fillId="14" borderId="23" xfId="0" applyFont="1" applyFill="1" applyBorder="1" applyAlignment="1">
      <alignment horizontal="center"/>
    </xf>
    <xf numFmtId="0" fontId="11" fillId="14" borderId="24" xfId="0" applyFont="1" applyFill="1" applyBorder="1" applyAlignment="1">
      <alignment horizontal="center"/>
    </xf>
    <xf numFmtId="0" fontId="11" fillId="14" borderId="25" xfId="0" applyFont="1" applyFill="1" applyBorder="1" applyAlignment="1">
      <alignment horizontal="center"/>
    </xf>
    <xf numFmtId="0" fontId="9" fillId="15" borderId="26" xfId="0" applyFont="1" applyFill="1" applyBorder="1" applyAlignment="1">
      <alignment horizontal="left" vertical="center" wrapText="1"/>
    </xf>
    <xf numFmtId="0" fontId="9" fillId="15" borderId="27" xfId="0" applyFont="1" applyFill="1" applyBorder="1" applyAlignment="1">
      <alignment horizontal="left" vertical="center" wrapText="1"/>
    </xf>
    <xf numFmtId="0" fontId="9" fillId="15" borderId="28" xfId="0" applyFont="1" applyFill="1" applyBorder="1" applyAlignment="1">
      <alignment horizontal="left" vertical="center" wrapText="1"/>
    </xf>
    <xf numFmtId="0" fontId="9" fillId="15" borderId="29"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30" xfId="0" applyFont="1" applyFill="1" applyBorder="1" applyAlignment="1">
      <alignment horizontal="left" vertical="center" wrapText="1"/>
    </xf>
    <xf numFmtId="0" fontId="9" fillId="15" borderId="31" xfId="0" applyFont="1" applyFill="1" applyBorder="1" applyAlignment="1">
      <alignment horizontal="left" vertical="center" wrapText="1"/>
    </xf>
    <xf numFmtId="0" fontId="9" fillId="15" borderId="32" xfId="0" applyFont="1" applyFill="1" applyBorder="1" applyAlignment="1">
      <alignment horizontal="left" vertical="center" wrapText="1"/>
    </xf>
    <xf numFmtId="0" fontId="9" fillId="15" borderId="33" xfId="0" applyFont="1" applyFill="1" applyBorder="1" applyAlignment="1">
      <alignment horizontal="left"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0" fontId="1" fillId="0" borderId="0" xfId="2" applyFont="1" applyFill="1" applyBorder="1" applyAlignment="1" applyProtection="1">
      <alignment vertical="center"/>
    </xf>
    <xf numFmtId="0" fontId="10" fillId="0" borderId="0" xfId="4" applyFont="1" applyAlignment="1" applyProtection="1">
      <alignment vertical="center"/>
    </xf>
    <xf numFmtId="0" fontId="12" fillId="0" borderId="0" xfId="4" applyFont="1" applyAlignment="1" applyProtection="1">
      <alignment horizontal="center" vertical="center"/>
    </xf>
    <xf numFmtId="0" fontId="12" fillId="0" borderId="0" xfId="4" applyFont="1" applyAlignment="1" applyProtection="1">
      <alignment vertical="center"/>
    </xf>
    <xf numFmtId="0" fontId="13" fillId="8" borderId="6" xfId="5" applyNumberFormat="1" applyFont="1" applyFill="1" applyBorder="1" applyAlignment="1" applyProtection="1">
      <alignment horizontal="center" vertical="center" wrapText="1"/>
    </xf>
    <xf numFmtId="0" fontId="13" fillId="8" borderId="8" xfId="5" applyNumberFormat="1" applyFont="1" applyFill="1" applyBorder="1" applyAlignment="1" applyProtection="1">
      <alignment horizontal="center" vertical="center" wrapText="1"/>
    </xf>
    <xf numFmtId="0" fontId="13" fillId="8" borderId="7" xfId="5" applyNumberFormat="1" applyFont="1" applyFill="1" applyBorder="1" applyAlignment="1" applyProtection="1">
      <alignment horizontal="center" vertical="center" wrapText="1"/>
    </xf>
    <xf numFmtId="0" fontId="14" fillId="9" borderId="6" xfId="2" applyFont="1" applyFill="1" applyBorder="1" applyAlignment="1" applyProtection="1">
      <alignment horizontal="center" vertical="center"/>
    </xf>
    <xf numFmtId="0" fontId="14" fillId="9" borderId="8" xfId="2" applyFont="1" applyFill="1" applyBorder="1" applyAlignment="1" applyProtection="1">
      <alignment horizontal="center" vertical="center"/>
    </xf>
    <xf numFmtId="0" fontId="10" fillId="0" borderId="8" xfId="2" applyFont="1" applyBorder="1" applyAlignment="1" applyProtection="1">
      <alignment horizontal="center" vertical="center"/>
    </xf>
    <xf numFmtId="0" fontId="10" fillId="0" borderId="7" xfId="2" applyFont="1" applyBorder="1" applyAlignment="1" applyProtection="1">
      <alignment horizontal="center" vertical="center"/>
    </xf>
    <xf numFmtId="0" fontId="15" fillId="0" borderId="0" xfId="2" applyFont="1" applyFill="1" applyBorder="1" applyAlignment="1" applyProtection="1">
      <alignment horizontal="center" vertical="center"/>
    </xf>
    <xf numFmtId="0" fontId="14" fillId="2" borderId="5" xfId="2" applyFont="1" applyFill="1" applyBorder="1" applyAlignment="1" applyProtection="1">
      <alignment horizontal="center" vertical="center" wrapText="1"/>
    </xf>
    <xf numFmtId="0" fontId="14" fillId="2" borderId="21" xfId="2" applyFont="1" applyFill="1" applyBorder="1" applyAlignment="1" applyProtection="1">
      <alignment vertical="center" wrapText="1"/>
    </xf>
    <xf numFmtId="168" fontId="1" fillId="10" borderId="21" xfId="2" applyNumberFormat="1" applyFont="1" applyFill="1" applyBorder="1" applyAlignment="1" applyProtection="1">
      <alignment horizontal="center" vertical="center"/>
    </xf>
    <xf numFmtId="168" fontId="10" fillId="11" borderId="21" xfId="2" applyNumberFormat="1" applyFont="1" applyFill="1" applyBorder="1" applyAlignment="1" applyProtection="1">
      <alignment horizontal="center" vertical="center"/>
    </xf>
    <xf numFmtId="168" fontId="1" fillId="12" borderId="21" xfId="2" applyNumberFormat="1" applyFont="1" applyFill="1" applyBorder="1" applyAlignment="1" applyProtection="1">
      <alignment horizontal="center" vertical="center"/>
    </xf>
    <xf numFmtId="0" fontId="1" fillId="12" borderId="22" xfId="2" applyNumberFormat="1" applyFont="1" applyFill="1" applyBorder="1" applyAlignment="1" applyProtection="1">
      <alignment horizontal="center" vertical="center" wrapText="1"/>
    </xf>
    <xf numFmtId="0" fontId="14" fillId="2" borderId="5" xfId="2" applyFont="1" applyFill="1" applyBorder="1" applyAlignment="1" applyProtection="1">
      <alignment vertical="center" wrapText="1"/>
    </xf>
    <xf numFmtId="168" fontId="1" fillId="10" borderId="5" xfId="2" applyNumberFormat="1" applyFont="1" applyFill="1" applyBorder="1" applyAlignment="1" applyProtection="1">
      <alignment horizontal="center" vertical="center"/>
    </xf>
    <xf numFmtId="168" fontId="1" fillId="12" borderId="5" xfId="2" applyNumberFormat="1" applyFont="1" applyFill="1" applyBorder="1" applyAlignment="1" applyProtection="1">
      <alignment horizontal="center" vertical="center"/>
    </xf>
    <xf numFmtId="171" fontId="1" fillId="12" borderId="6" xfId="2" applyNumberFormat="1" applyFont="1" applyFill="1" applyBorder="1" applyAlignment="1" applyProtection="1">
      <alignment horizontal="center" vertical="center" wrapText="1"/>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8">
    <dxf>
      <fill>
        <patternFill>
          <bgColor indexed="22"/>
        </patternFill>
      </fill>
    </dxf>
    <dxf>
      <fill>
        <patternFill>
          <bgColor indexed="22"/>
        </patternFill>
      </fill>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59</xdr:col>
      <xdr:colOff>666750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 plc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25"/>
  <sheetViews>
    <sheetView showGridLines="0" workbookViewId="0"/>
  </sheetViews>
  <sheetFormatPr defaultRowHeight="12.75" x14ac:dyDescent="0.2"/>
  <cols>
    <col min="1" max="1" width="2.42578125" style="6" customWidth="1"/>
    <col min="2" max="8" width="9.140625" style="6"/>
    <col min="9" max="9" width="2.42578125" style="6" customWidth="1"/>
    <col min="10" max="16384" width="9.140625" style="6"/>
  </cols>
  <sheetData>
    <row r="2" spans="2:8" ht="15" x14ac:dyDescent="0.25">
      <c r="B2" s="36" t="s">
        <v>38</v>
      </c>
      <c r="C2" s="37"/>
      <c r="D2" s="37"/>
      <c r="E2" s="37"/>
      <c r="F2" s="37"/>
      <c r="G2" s="37"/>
      <c r="H2" s="38"/>
    </row>
    <row r="3" spans="2:8" ht="12.75" customHeight="1" x14ac:dyDescent="0.2">
      <c r="B3" s="39" t="s">
        <v>138</v>
      </c>
      <c r="C3" s="40"/>
      <c r="D3" s="40"/>
      <c r="E3" s="40"/>
      <c r="F3" s="40"/>
      <c r="G3" s="40"/>
      <c r="H3" s="41"/>
    </row>
    <row r="4" spans="2:8" x14ac:dyDescent="0.2">
      <c r="B4" s="42"/>
      <c r="C4" s="43"/>
      <c r="D4" s="43"/>
      <c r="E4" s="43"/>
      <c r="F4" s="43"/>
      <c r="G4" s="43"/>
      <c r="H4" s="44"/>
    </row>
    <row r="5" spans="2:8" x14ac:dyDescent="0.2">
      <c r="B5" s="42"/>
      <c r="C5" s="43"/>
      <c r="D5" s="43"/>
      <c r="E5" s="43"/>
      <c r="F5" s="43"/>
      <c r="G5" s="43"/>
      <c r="H5" s="44"/>
    </row>
    <row r="6" spans="2:8" x14ac:dyDescent="0.2">
      <c r="B6" s="45"/>
      <c r="C6" s="46"/>
      <c r="D6" s="46"/>
      <c r="E6" s="46"/>
      <c r="F6" s="46"/>
      <c r="G6" s="46"/>
      <c r="H6" s="47"/>
    </row>
    <row r="7" spans="2:8" ht="12.75" customHeight="1" x14ac:dyDescent="0.2">
      <c r="B7" s="39" t="s">
        <v>139</v>
      </c>
      <c r="C7" s="40"/>
      <c r="D7" s="40"/>
      <c r="E7" s="40"/>
      <c r="F7" s="40"/>
      <c r="G7" s="40"/>
      <c r="H7" s="41"/>
    </row>
    <row r="8" spans="2:8" x14ac:dyDescent="0.2">
      <c r="B8" s="42"/>
      <c r="C8" s="43"/>
      <c r="D8" s="43"/>
      <c r="E8" s="43"/>
      <c r="F8" s="43"/>
      <c r="G8" s="43"/>
      <c r="H8" s="44"/>
    </row>
    <row r="9" spans="2:8" x14ac:dyDescent="0.2">
      <c r="B9" s="42"/>
      <c r="C9" s="43"/>
      <c r="D9" s="43"/>
      <c r="E9" s="43"/>
      <c r="F9" s="43"/>
      <c r="G9" s="43"/>
      <c r="H9" s="44"/>
    </row>
    <row r="10" spans="2:8" x14ac:dyDescent="0.2">
      <c r="B10" s="42"/>
      <c r="C10" s="43"/>
      <c r="D10" s="43"/>
      <c r="E10" s="43"/>
      <c r="F10" s="43"/>
      <c r="G10" s="43"/>
      <c r="H10" s="44"/>
    </row>
    <row r="11" spans="2:8" x14ac:dyDescent="0.2">
      <c r="B11" s="42"/>
      <c r="C11" s="43"/>
      <c r="D11" s="43"/>
      <c r="E11" s="43"/>
      <c r="F11" s="43"/>
      <c r="G11" s="43"/>
      <c r="H11" s="44"/>
    </row>
    <row r="12" spans="2:8" x14ac:dyDescent="0.2">
      <c r="B12" s="42"/>
      <c r="C12" s="43"/>
      <c r="D12" s="43"/>
      <c r="E12" s="43"/>
      <c r="F12" s="43"/>
      <c r="G12" s="43"/>
      <c r="H12" s="44"/>
    </row>
    <row r="13" spans="2:8" x14ac:dyDescent="0.2">
      <c r="B13" s="42"/>
      <c r="C13" s="43"/>
      <c r="D13" s="43"/>
      <c r="E13" s="43"/>
      <c r="F13" s="43"/>
      <c r="G13" s="43"/>
      <c r="H13" s="44"/>
    </row>
    <row r="14" spans="2:8" x14ac:dyDescent="0.2">
      <c r="B14" s="45"/>
      <c r="C14" s="46"/>
      <c r="D14" s="46"/>
      <c r="E14" s="46"/>
      <c r="F14" s="46"/>
      <c r="G14" s="46"/>
      <c r="H14" s="47"/>
    </row>
    <row r="15" spans="2:8" ht="12.75" customHeight="1" x14ac:dyDescent="0.2">
      <c r="B15" s="39" t="s">
        <v>112</v>
      </c>
      <c r="C15" s="40"/>
      <c r="D15" s="40"/>
      <c r="E15" s="40"/>
      <c r="F15" s="40"/>
      <c r="G15" s="40"/>
      <c r="H15" s="41"/>
    </row>
    <row r="16" spans="2:8" ht="12.75" customHeight="1" x14ac:dyDescent="0.2">
      <c r="B16" s="42"/>
      <c r="C16" s="43"/>
      <c r="D16" s="43"/>
      <c r="E16" s="43"/>
      <c r="F16" s="43"/>
      <c r="G16" s="43"/>
      <c r="H16" s="44"/>
    </row>
    <row r="17" spans="2:8" x14ac:dyDescent="0.2">
      <c r="B17" s="42"/>
      <c r="C17" s="43"/>
      <c r="D17" s="43"/>
      <c r="E17" s="43"/>
      <c r="F17" s="43"/>
      <c r="G17" s="43"/>
      <c r="H17" s="44"/>
    </row>
    <row r="18" spans="2:8" x14ac:dyDescent="0.2">
      <c r="B18" s="42"/>
      <c r="C18" s="43"/>
      <c r="D18" s="43"/>
      <c r="E18" s="43"/>
      <c r="F18" s="43"/>
      <c r="G18" s="43"/>
      <c r="H18" s="44"/>
    </row>
    <row r="19" spans="2:8" x14ac:dyDescent="0.2">
      <c r="B19" s="45"/>
      <c r="C19" s="46"/>
      <c r="D19" s="46"/>
      <c r="E19" s="46"/>
      <c r="F19" s="46"/>
      <c r="G19" s="46"/>
      <c r="H19" s="47"/>
    </row>
    <row r="20" spans="2:8" x14ac:dyDescent="0.2">
      <c r="B20" s="39" t="s">
        <v>113</v>
      </c>
      <c r="C20" s="40"/>
      <c r="D20" s="40"/>
      <c r="E20" s="40"/>
      <c r="F20" s="40"/>
      <c r="G20" s="40"/>
      <c r="H20" s="41"/>
    </row>
    <row r="21" spans="2:8" x14ac:dyDescent="0.2">
      <c r="B21" s="42"/>
      <c r="C21" s="43"/>
      <c r="D21" s="43"/>
      <c r="E21" s="43"/>
      <c r="F21" s="43"/>
      <c r="G21" s="43"/>
      <c r="H21" s="44"/>
    </row>
    <row r="22" spans="2:8" x14ac:dyDescent="0.2">
      <c r="B22" s="42"/>
      <c r="C22" s="43"/>
      <c r="D22" s="43"/>
      <c r="E22" s="43"/>
      <c r="F22" s="43"/>
      <c r="G22" s="43"/>
      <c r="H22" s="44"/>
    </row>
    <row r="23" spans="2:8" x14ac:dyDescent="0.2">
      <c r="B23" s="42"/>
      <c r="C23" s="43"/>
      <c r="D23" s="43"/>
      <c r="E23" s="43"/>
      <c r="F23" s="43"/>
      <c r="G23" s="43"/>
      <c r="H23" s="44"/>
    </row>
    <row r="24" spans="2:8" x14ac:dyDescent="0.2">
      <c r="B24" s="42"/>
      <c r="C24" s="43"/>
      <c r="D24" s="43"/>
      <c r="E24" s="43"/>
      <c r="F24" s="43"/>
      <c r="G24" s="43"/>
      <c r="H24" s="44"/>
    </row>
    <row r="25" spans="2:8" x14ac:dyDescent="0.2">
      <c r="B25" s="45"/>
      <c r="C25" s="46"/>
      <c r="D25" s="46"/>
      <c r="E25" s="46"/>
      <c r="F25" s="46"/>
      <c r="G25" s="46"/>
      <c r="H25" s="47"/>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5">
    <mergeCell ref="B2:H2"/>
    <mergeCell ref="B3:H6"/>
    <mergeCell ref="B7:H14"/>
    <mergeCell ref="B15:H19"/>
    <mergeCell ref="B20:H25"/>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H52"/>
  <sheetViews>
    <sheetView showGridLines="0" zoomScale="70" zoomScaleNormal="70" workbookViewId="0">
      <pane xSplit="2" ySplit="5" topLeftCell="C6" activePane="bottomRight" state="frozen"/>
      <selection pane="topRight" activeCell="C1" sqref="C1"/>
      <selection pane="bottomLeft" activeCell="A6" sqref="A6"/>
      <selection pane="bottomRight" activeCell="B6" sqref="B6"/>
    </sheetView>
  </sheetViews>
  <sheetFormatPr defaultRowHeight="15.75" x14ac:dyDescent="0.25"/>
  <cols>
    <col min="1" max="1" width="1.42578125" style="1" customWidth="1"/>
    <col min="2" max="2" width="46.5703125" style="1" bestFit="1" customWidth="1"/>
    <col min="3" max="8" width="10.5703125" style="1" customWidth="1"/>
    <col min="9" max="9" width="10.5703125" style="1" bestFit="1" customWidth="1"/>
    <col min="10" max="10" width="10" style="1" bestFit="1" customWidth="1"/>
    <col min="11" max="60" width="10.5703125" style="1" customWidth="1"/>
    <col min="61" max="16384" width="9.140625" style="1"/>
  </cols>
  <sheetData>
    <row r="2" spans="2:60" ht="45.75" customHeight="1" x14ac:dyDescent="0.25"/>
    <row r="3" spans="2:60" ht="16.5" thickBot="1" x14ac:dyDescent="0.3"/>
    <row r="4" spans="2:60" ht="90" customHeight="1" thickBot="1" x14ac:dyDescent="0.3">
      <c r="C4" s="50" t="s">
        <v>74</v>
      </c>
      <c r="D4" s="51"/>
      <c r="E4" s="50" t="s">
        <v>75</v>
      </c>
      <c r="F4" s="51"/>
      <c r="G4" s="50" t="s">
        <v>76</v>
      </c>
      <c r="H4" s="51"/>
      <c r="I4" s="50" t="s">
        <v>91</v>
      </c>
      <c r="J4" s="51"/>
      <c r="K4" s="50" t="s">
        <v>92</v>
      </c>
      <c r="L4" s="51"/>
      <c r="M4" s="50" t="s">
        <v>93</v>
      </c>
      <c r="N4" s="51"/>
      <c r="O4" s="50" t="s">
        <v>94</v>
      </c>
      <c r="P4" s="51"/>
      <c r="Q4" s="50" t="s">
        <v>95</v>
      </c>
      <c r="R4" s="51"/>
      <c r="S4" s="50" t="s">
        <v>39</v>
      </c>
      <c r="T4" s="51"/>
      <c r="U4" s="50" t="s">
        <v>40</v>
      </c>
      <c r="V4" s="51"/>
      <c r="W4" s="50" t="s">
        <v>41</v>
      </c>
      <c r="X4" s="51"/>
      <c r="Y4" s="50" t="s">
        <v>42</v>
      </c>
      <c r="Z4" s="51"/>
      <c r="AA4" s="50" t="s">
        <v>43</v>
      </c>
      <c r="AB4" s="51"/>
      <c r="AC4" s="50" t="s">
        <v>96</v>
      </c>
      <c r="AD4" s="51"/>
      <c r="AE4" s="50" t="s">
        <v>97</v>
      </c>
      <c r="AF4" s="51"/>
      <c r="AG4" s="50" t="s">
        <v>98</v>
      </c>
      <c r="AH4" s="51"/>
      <c r="AI4" s="50" t="s">
        <v>99</v>
      </c>
      <c r="AJ4" s="51"/>
      <c r="AK4" s="50" t="s">
        <v>100</v>
      </c>
      <c r="AL4" s="51"/>
      <c r="AM4" s="50" t="s">
        <v>101</v>
      </c>
      <c r="AN4" s="51"/>
      <c r="AO4" s="50" t="s">
        <v>102</v>
      </c>
      <c r="AP4" s="51"/>
      <c r="AQ4" s="50" t="s">
        <v>103</v>
      </c>
      <c r="AR4" s="51"/>
      <c r="AS4" s="50" t="s">
        <v>104</v>
      </c>
      <c r="AT4" s="51"/>
      <c r="AU4" s="50" t="s">
        <v>105</v>
      </c>
      <c r="AV4" s="51"/>
      <c r="AW4" s="50" t="s">
        <v>106</v>
      </c>
      <c r="AX4" s="51"/>
      <c r="AY4" s="50" t="s">
        <v>107</v>
      </c>
      <c r="AZ4" s="51"/>
      <c r="BA4" s="50" t="s">
        <v>108</v>
      </c>
      <c r="BB4" s="51"/>
      <c r="BC4" s="50" t="s">
        <v>109</v>
      </c>
      <c r="BD4" s="51"/>
      <c r="BE4" s="50" t="s">
        <v>110</v>
      </c>
      <c r="BF4" s="51"/>
      <c r="BG4" s="50" t="s">
        <v>111</v>
      </c>
      <c r="BH4" s="51"/>
    </row>
    <row r="5" spans="2:60"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c r="AS5" s="2" t="s">
        <v>1</v>
      </c>
      <c r="AT5" s="3" t="s">
        <v>2</v>
      </c>
      <c r="AU5" s="2" t="s">
        <v>1</v>
      </c>
      <c r="AV5" s="3" t="s">
        <v>2</v>
      </c>
      <c r="AW5" s="2" t="s">
        <v>1</v>
      </c>
      <c r="AX5" s="3" t="s">
        <v>2</v>
      </c>
      <c r="AY5" s="2" t="s">
        <v>1</v>
      </c>
      <c r="AZ5" s="3" t="s">
        <v>2</v>
      </c>
      <c r="BA5" s="2" t="s">
        <v>1</v>
      </c>
      <c r="BB5" s="3" t="s">
        <v>2</v>
      </c>
      <c r="BC5" s="2" t="s">
        <v>1</v>
      </c>
      <c r="BD5" s="3" t="s">
        <v>2</v>
      </c>
      <c r="BE5" s="2" t="s">
        <v>1</v>
      </c>
      <c r="BF5" s="3" t="s">
        <v>2</v>
      </c>
      <c r="BG5" s="2" t="s">
        <v>1</v>
      </c>
      <c r="BH5" s="3" t="s">
        <v>2</v>
      </c>
    </row>
    <row r="6" spans="2:60" ht="5.25" customHeight="1" thickBot="1" x14ac:dyDescent="0.3"/>
    <row r="7" spans="2:60" x14ac:dyDescent="0.25">
      <c r="B7" s="9" t="s">
        <v>3</v>
      </c>
      <c r="C7" s="10">
        <v>0</v>
      </c>
      <c r="D7" s="11">
        <v>0</v>
      </c>
      <c r="E7" s="10">
        <v>-1.2451404050611847E-3</v>
      </c>
      <c r="F7" s="11">
        <v>-2.9999999999999446E-3</v>
      </c>
      <c r="G7" s="10">
        <v>-5.852159903787657E-2</v>
      </c>
      <c r="H7" s="11">
        <v>-0.14100000000000018</v>
      </c>
      <c r="I7" s="10">
        <v>-5.852159903787657E-2</v>
      </c>
      <c r="J7" s="11">
        <v>-0.14100000000000018</v>
      </c>
      <c r="K7" s="10">
        <v>-5.5566427767282711E-2</v>
      </c>
      <c r="L7" s="11">
        <v>-0.13387990834146477</v>
      </c>
      <c r="M7" s="10">
        <v>-5.5566427767282711E-2</v>
      </c>
      <c r="N7" s="11">
        <v>-0.13387990834146477</v>
      </c>
      <c r="O7" s="10">
        <v>-5.5566427767282711E-2</v>
      </c>
      <c r="P7" s="11">
        <v>-0.13387990834146477</v>
      </c>
      <c r="Q7" s="10">
        <v>-5.1049805542963456E-2</v>
      </c>
      <c r="R7" s="11">
        <v>-0.12299770853662298</v>
      </c>
      <c r="S7" s="10">
        <v>-5.1049805542963456E-2</v>
      </c>
      <c r="T7" s="11">
        <v>-0.12299770853662298</v>
      </c>
      <c r="U7" s="10">
        <v>-5.0584915082492077E-2</v>
      </c>
      <c r="V7" s="11">
        <v>-0.12187761687808793</v>
      </c>
      <c r="W7" s="10">
        <v>-5.0584915082492077E-2</v>
      </c>
      <c r="X7" s="11">
        <v>-0.12187761687808793</v>
      </c>
      <c r="Y7" s="10">
        <v>-5.0584915082492077E-2</v>
      </c>
      <c r="Z7" s="11">
        <v>-0.12187761687808793</v>
      </c>
      <c r="AA7" s="10">
        <v>-5.0584915082492077E-2</v>
      </c>
      <c r="AB7" s="11">
        <v>-0.12187761687808793</v>
      </c>
      <c r="AC7" s="10">
        <v>-5.026955559837365E-2</v>
      </c>
      <c r="AD7" s="11">
        <v>-0.12111780019515808</v>
      </c>
      <c r="AE7" s="10">
        <v>-5.026955559837365E-2</v>
      </c>
      <c r="AF7" s="11">
        <v>-0.12111780019515808</v>
      </c>
      <c r="AG7" s="10">
        <v>-4.5803728097384422E-2</v>
      </c>
      <c r="AH7" s="11">
        <v>-0.11035798351222828</v>
      </c>
      <c r="AI7" s="10">
        <v>-5.1099649201747699E-2</v>
      </c>
      <c r="AJ7" s="11">
        <v>-0.1231178001951579</v>
      </c>
      <c r="AK7" s="10">
        <v>-5.0684602400060896E-2</v>
      </c>
      <c r="AL7" s="11">
        <v>-0.12211780019515868</v>
      </c>
      <c r="AM7" s="10">
        <v>-5.8206239553758032E-2</v>
      </c>
      <c r="AN7" s="11">
        <v>-0.14024018331707033</v>
      </c>
      <c r="AO7" s="10">
        <v>-5.8206239553758032E-2</v>
      </c>
      <c r="AP7" s="11">
        <v>-0.14024018331707033</v>
      </c>
      <c r="AQ7" s="10">
        <v>-5.7791192752070897E-2</v>
      </c>
      <c r="AR7" s="11">
        <v>-0.13924018331707019</v>
      </c>
      <c r="AS7" s="10">
        <v>-5.7791192752070897E-2</v>
      </c>
      <c r="AT7" s="11">
        <v>-0.13924018331707019</v>
      </c>
      <c r="AU7" s="10">
        <v>-5.7791192752070897E-2</v>
      </c>
      <c r="AV7" s="11">
        <v>-0.13924018331707019</v>
      </c>
      <c r="AW7" s="12">
        <v>-5.7791192752070897E-2</v>
      </c>
      <c r="AX7" s="12">
        <v>-0.13924018331707019</v>
      </c>
      <c r="AY7" s="10">
        <v>-5.7791192752070897E-2</v>
      </c>
      <c r="AZ7" s="11">
        <v>-0.13924018331707019</v>
      </c>
      <c r="BA7" s="10">
        <v>-6.0231629903408912E-2</v>
      </c>
      <c r="BB7" s="11">
        <v>-0.14512009165853471</v>
      </c>
      <c r="BC7" s="10">
        <v>-6.0231629903408912E-2</v>
      </c>
      <c r="BD7" s="11">
        <v>-0.14512009165853471</v>
      </c>
      <c r="BE7" s="10">
        <v>-5.9034051403033083E-2</v>
      </c>
      <c r="BF7" s="11">
        <v>-0.14211616268290475</v>
      </c>
      <c r="BG7" s="10">
        <v>-1.3756220356553106E-2</v>
      </c>
      <c r="BH7" s="11">
        <v>-3.3116162682904453E-2</v>
      </c>
    </row>
    <row r="8" spans="2:60" x14ac:dyDescent="0.25">
      <c r="B8" s="13" t="s">
        <v>4</v>
      </c>
      <c r="C8" s="14">
        <v>3.2814308421236227E-4</v>
      </c>
      <c r="D8" s="15">
        <v>5.0011672375718384E-4</v>
      </c>
      <c r="E8" s="14">
        <v>-9.8442925263753089E-4</v>
      </c>
      <c r="F8" s="15">
        <v>-1.5003501712723103E-3</v>
      </c>
      <c r="G8" s="14">
        <v>0.12622097382199216</v>
      </c>
      <c r="H8" s="15">
        <v>0.19237102024812897</v>
      </c>
      <c r="I8" s="14">
        <v>0.12753262712313873</v>
      </c>
      <c r="J8" s="15">
        <v>0</v>
      </c>
      <c r="K8" s="14">
        <v>0.13059283556637191</v>
      </c>
      <c r="L8" s="15">
        <v>0.19903409278420528</v>
      </c>
      <c r="M8" s="14">
        <v>0.13059283556637191</v>
      </c>
      <c r="N8" s="15">
        <v>0.19903409278420528</v>
      </c>
      <c r="O8" s="14">
        <v>0.13059283556637191</v>
      </c>
      <c r="P8" s="15">
        <v>0.19903409278420528</v>
      </c>
      <c r="Q8" s="14">
        <v>0.14398152688840771</v>
      </c>
      <c r="R8" s="15">
        <v>0.21943954626327306</v>
      </c>
      <c r="S8" s="14">
        <v>0.14430966997262029</v>
      </c>
      <c r="T8" s="15">
        <v>0.21993966298703049</v>
      </c>
      <c r="U8" s="14">
        <v>0.14474473374215391</v>
      </c>
      <c r="V8" s="15">
        <v>0.220602735523107</v>
      </c>
      <c r="W8" s="14">
        <v>0.14474473374215391</v>
      </c>
      <c r="X8" s="15">
        <v>0.220602735523107</v>
      </c>
      <c r="Y8" s="14">
        <v>0.14474473374215391</v>
      </c>
      <c r="Z8" s="15">
        <v>0.220602735523107</v>
      </c>
      <c r="AA8" s="14">
        <v>0.14474473374215391</v>
      </c>
      <c r="AB8" s="15">
        <v>0.220602735523107</v>
      </c>
      <c r="AC8" s="14">
        <v>0.14453119871674569</v>
      </c>
      <c r="AD8" s="15">
        <v>0.2202772907934977</v>
      </c>
      <c r="AE8" s="14">
        <v>0.14453119871674569</v>
      </c>
      <c r="AF8" s="15">
        <v>0.2202772907934977</v>
      </c>
      <c r="AG8" s="14">
        <v>0.13775541469755703</v>
      </c>
      <c r="AH8" s="15">
        <v>0.20995044537880045</v>
      </c>
      <c r="AI8" s="14">
        <v>0.15995377050211346</v>
      </c>
      <c r="AJ8" s="15">
        <v>0.24378254336257837</v>
      </c>
      <c r="AK8" s="14">
        <v>0.15962608693575264</v>
      </c>
      <c r="AL8" s="15">
        <v>0.24328312698136517</v>
      </c>
      <c r="AM8" s="14">
        <v>0.15881117830724301</v>
      </c>
      <c r="AN8" s="15">
        <v>0.24204114001574029</v>
      </c>
      <c r="AO8" s="14">
        <v>0.15881117830724301</v>
      </c>
      <c r="AP8" s="15">
        <v>0.24204114001574029</v>
      </c>
      <c r="AQ8" s="14">
        <v>0.15848303522303064</v>
      </c>
      <c r="AR8" s="15">
        <v>0.24154102329198285</v>
      </c>
      <c r="AS8" s="14">
        <v>0.15881102513462597</v>
      </c>
      <c r="AT8" s="15">
        <v>0.24204090656822569</v>
      </c>
      <c r="AU8" s="14">
        <v>0.15881102513462597</v>
      </c>
      <c r="AV8" s="15">
        <v>0.24204090656822569</v>
      </c>
      <c r="AW8" s="16">
        <v>0.15881102513462597</v>
      </c>
      <c r="AX8" s="16">
        <v>0.24204090656822569</v>
      </c>
      <c r="AY8" s="14">
        <v>0.15881102513462597</v>
      </c>
      <c r="AZ8" s="15">
        <v>0.24204090656822569</v>
      </c>
      <c r="BA8" s="14">
        <v>0.16153987386868596</v>
      </c>
      <c r="BB8" s="15">
        <v>0.24619989377279503</v>
      </c>
      <c r="BC8" s="14">
        <v>0.16153987386868596</v>
      </c>
      <c r="BD8" s="15">
        <v>0.24619989377279503</v>
      </c>
      <c r="BE8" s="14">
        <v>0.15127228352406097</v>
      </c>
      <c r="BF8" s="15">
        <v>0.23332134036040655</v>
      </c>
      <c r="BG8" s="14">
        <v>0.22194168255396929</v>
      </c>
      <c r="BH8" s="15">
        <v>0.34232134036040629</v>
      </c>
    </row>
    <row r="9" spans="2:60" x14ac:dyDescent="0.25">
      <c r="B9" s="13" t="s">
        <v>5</v>
      </c>
      <c r="C9" s="14">
        <v>0</v>
      </c>
      <c r="D9" s="15">
        <v>0</v>
      </c>
      <c r="E9" s="14">
        <v>0</v>
      </c>
      <c r="F9" s="15">
        <v>0</v>
      </c>
      <c r="G9" s="14">
        <v>1.7595628415300548</v>
      </c>
      <c r="H9" s="15">
        <v>0.64400000000000002</v>
      </c>
      <c r="I9" s="14">
        <v>1.7704918032786887</v>
      </c>
      <c r="J9" s="15">
        <v>0</v>
      </c>
      <c r="K9" s="14">
        <v>1.7759562841530054</v>
      </c>
      <c r="L9" s="15">
        <v>0.64999999999999991</v>
      </c>
      <c r="M9" s="14">
        <v>1.7759562841530054</v>
      </c>
      <c r="N9" s="15">
        <v>0.64999999999999991</v>
      </c>
      <c r="O9" s="14">
        <v>1.7759562841530054</v>
      </c>
      <c r="P9" s="15">
        <v>0.64999999999999991</v>
      </c>
      <c r="Q9" s="14">
        <v>1.8551912568306008</v>
      </c>
      <c r="R9" s="15">
        <v>0.67899999999999983</v>
      </c>
      <c r="S9" s="14">
        <v>1.8551912568306008</v>
      </c>
      <c r="T9" s="15">
        <v>0.67899999999999983</v>
      </c>
      <c r="U9" s="14">
        <v>1.8551912568306008</v>
      </c>
      <c r="V9" s="15">
        <v>0.67899999999999983</v>
      </c>
      <c r="W9" s="14">
        <v>1.8551912568306008</v>
      </c>
      <c r="X9" s="15">
        <v>0.67899999999999983</v>
      </c>
      <c r="Y9" s="14">
        <v>1.8551912568306008</v>
      </c>
      <c r="Z9" s="15">
        <v>0.67899999999999983</v>
      </c>
      <c r="AA9" s="14">
        <v>1.8551912568306008</v>
      </c>
      <c r="AB9" s="15">
        <v>0.67899999999999983</v>
      </c>
      <c r="AC9" s="14">
        <v>1.8524590163934427</v>
      </c>
      <c r="AD9" s="15">
        <v>0.67800000000000005</v>
      </c>
      <c r="AE9" s="14">
        <v>1.8524590163934427</v>
      </c>
      <c r="AF9" s="15">
        <v>0.67800000000000005</v>
      </c>
      <c r="AG9" s="14">
        <v>1.8360655737704921</v>
      </c>
      <c r="AH9" s="15">
        <v>0.67200000000000004</v>
      </c>
      <c r="AI9" s="14">
        <v>1.846994535519126</v>
      </c>
      <c r="AJ9" s="15">
        <v>0.67600000000000016</v>
      </c>
      <c r="AK9" s="14">
        <v>1.8360655737704921</v>
      </c>
      <c r="AL9" s="15">
        <v>0.67200000000000004</v>
      </c>
      <c r="AM9" s="14">
        <v>1.8989071038251368</v>
      </c>
      <c r="AN9" s="15">
        <v>0.69500000000000006</v>
      </c>
      <c r="AO9" s="14">
        <v>1.8989071038251368</v>
      </c>
      <c r="AP9" s="15">
        <v>0.69500000000000006</v>
      </c>
      <c r="AQ9" s="14">
        <v>1.9153005464480874</v>
      </c>
      <c r="AR9" s="15">
        <v>0.70099999999999996</v>
      </c>
      <c r="AS9" s="14">
        <v>1.9153005464480874</v>
      </c>
      <c r="AT9" s="15">
        <v>0.70099999999999996</v>
      </c>
      <c r="AU9" s="14">
        <v>1.9153005464480874</v>
      </c>
      <c r="AV9" s="15">
        <v>0.70099999999999996</v>
      </c>
      <c r="AW9" s="16">
        <v>1.9153005464480874</v>
      </c>
      <c r="AX9" s="16">
        <v>0.70099999999999996</v>
      </c>
      <c r="AY9" s="14">
        <v>1.9153005464480874</v>
      </c>
      <c r="AZ9" s="15">
        <v>0.70099999999999996</v>
      </c>
      <c r="BA9" s="14">
        <v>1.9617486338797816</v>
      </c>
      <c r="BB9" s="15">
        <v>0.71800000000000019</v>
      </c>
      <c r="BC9" s="14">
        <v>1.9617486338797816</v>
      </c>
      <c r="BD9" s="15">
        <v>0.71800000000000019</v>
      </c>
      <c r="BE9" s="14">
        <v>1.9699453551912569</v>
      </c>
      <c r="BF9" s="15">
        <v>0.72099999999999997</v>
      </c>
      <c r="BG9" s="14">
        <v>2.2677595628415297</v>
      </c>
      <c r="BH9" s="15">
        <v>0.82999999999999985</v>
      </c>
    </row>
    <row r="10" spans="2:60" x14ac:dyDescent="0.25">
      <c r="B10" s="13" t="s">
        <v>6</v>
      </c>
      <c r="C10" s="14">
        <v>0</v>
      </c>
      <c r="D10" s="15">
        <v>0</v>
      </c>
      <c r="E10" s="14">
        <v>-1.258309967649418E-3</v>
      </c>
      <c r="F10" s="15">
        <v>-3.0000000000002152E-3</v>
      </c>
      <c r="G10" s="14">
        <v>-0.11282846043255701</v>
      </c>
      <c r="H10" s="15">
        <v>-0.26900000000000035</v>
      </c>
      <c r="I10" s="14">
        <v>-0.11366733374432303</v>
      </c>
      <c r="J10" s="15">
        <v>0</v>
      </c>
      <c r="K10" s="14">
        <v>-0.11007918747922874</v>
      </c>
      <c r="L10" s="15">
        <v>-0.26244532025332995</v>
      </c>
      <c r="M10" s="14">
        <v>-0.11007918747922874</v>
      </c>
      <c r="N10" s="15">
        <v>-0.26244532025332995</v>
      </c>
      <c r="O10" s="14">
        <v>-0.11007918747922874</v>
      </c>
      <c r="P10" s="15">
        <v>-0.26244532025332995</v>
      </c>
      <c r="Q10" s="14">
        <v>-0.12173498120075532</v>
      </c>
      <c r="R10" s="15">
        <v>-0.29023448354661829</v>
      </c>
      <c r="S10" s="14">
        <v>-0.1216186546917406</v>
      </c>
      <c r="T10" s="15">
        <v>-0.28995714367328318</v>
      </c>
      <c r="U10" s="14">
        <v>-0.12119921803585765</v>
      </c>
      <c r="V10" s="15">
        <v>-0.28895714367328351</v>
      </c>
      <c r="W10" s="14">
        <v>-0.12119921803585765</v>
      </c>
      <c r="X10" s="15">
        <v>-0.28895714367328351</v>
      </c>
      <c r="Y10" s="14">
        <v>-0.12119921803585765</v>
      </c>
      <c r="Z10" s="15">
        <v>-0.28895714367328351</v>
      </c>
      <c r="AA10" s="14">
        <v>-0.12119921803585765</v>
      </c>
      <c r="AB10" s="15">
        <v>-0.28895714367328351</v>
      </c>
      <c r="AC10" s="14">
        <v>-0.11963779792133977</v>
      </c>
      <c r="AD10" s="15">
        <v>-0.28523448354661818</v>
      </c>
      <c r="AE10" s="14">
        <v>-0.11963779792133977</v>
      </c>
      <c r="AF10" s="15">
        <v>-0.28523448354661818</v>
      </c>
      <c r="AG10" s="14">
        <v>-0.11495353757778659</v>
      </c>
      <c r="AH10" s="15">
        <v>-0.27406650316662345</v>
      </c>
      <c r="AI10" s="14">
        <v>-0.11178482796857536</v>
      </c>
      <c r="AJ10" s="15">
        <v>-0.26651182341995333</v>
      </c>
      <c r="AK10" s="14">
        <v>-0.11094595465680912</v>
      </c>
      <c r="AL10" s="15">
        <v>-0.26451182341995338</v>
      </c>
      <c r="AM10" s="14">
        <v>-0.11157015046490759</v>
      </c>
      <c r="AN10" s="15">
        <v>-0.26600000000000013</v>
      </c>
      <c r="AO10" s="14">
        <v>-0.11157015046490759</v>
      </c>
      <c r="AP10" s="15">
        <v>-0.26600000000000013</v>
      </c>
      <c r="AQ10" s="14">
        <v>-0.11324789708843996</v>
      </c>
      <c r="AR10" s="15">
        <v>-0.27000000000000007</v>
      </c>
      <c r="AS10" s="14">
        <v>-0.11324789708843996</v>
      </c>
      <c r="AT10" s="15">
        <v>-0.27000000000000007</v>
      </c>
      <c r="AU10" s="14">
        <v>-0.11324789708843996</v>
      </c>
      <c r="AV10" s="15">
        <v>-0.27000000000000007</v>
      </c>
      <c r="AW10" s="16">
        <v>-0.11324789708843996</v>
      </c>
      <c r="AX10" s="16">
        <v>-0.27000000000000007</v>
      </c>
      <c r="AY10" s="14">
        <v>-0.11324789708843996</v>
      </c>
      <c r="AZ10" s="15">
        <v>-0.27000000000000007</v>
      </c>
      <c r="BA10" s="14">
        <v>-0.11145382395589287</v>
      </c>
      <c r="BB10" s="15">
        <v>-0.26572266012666501</v>
      </c>
      <c r="BC10" s="14">
        <v>-0.11145382395589287</v>
      </c>
      <c r="BD10" s="15">
        <v>-0.26572266012666501</v>
      </c>
      <c r="BE10" s="14">
        <v>-0.13258586725046406</v>
      </c>
      <c r="BF10" s="15">
        <v>-0.315727874016421</v>
      </c>
      <c r="BG10" s="14">
        <v>-8.6812716636752496E-2</v>
      </c>
      <c r="BH10" s="15">
        <v>-0.20672787401642106</v>
      </c>
    </row>
    <row r="11" spans="2:60" x14ac:dyDescent="0.25">
      <c r="B11" s="13" t="s">
        <v>7</v>
      </c>
      <c r="C11" s="14">
        <v>0</v>
      </c>
      <c r="D11" s="15">
        <v>0</v>
      </c>
      <c r="E11" s="14">
        <v>-1.6403450725362978E-3</v>
      </c>
      <c r="F11" s="15">
        <v>-2.8158673423922401E-3</v>
      </c>
      <c r="G11" s="14">
        <v>1.6835806287152089E-3</v>
      </c>
      <c r="H11" s="15">
        <v>2.8900868421259558E-3</v>
      </c>
      <c r="I11" s="14">
        <v>1.7754390881656867E-3</v>
      </c>
      <c r="J11" s="15">
        <v>0</v>
      </c>
      <c r="K11" s="14">
        <v>5.1199204883971561E-3</v>
      </c>
      <c r="L11" s="15">
        <v>8.7890146654511121E-3</v>
      </c>
      <c r="M11" s="14">
        <v>5.1199204883971561E-3</v>
      </c>
      <c r="N11" s="15">
        <v>8.7890146654511121E-3</v>
      </c>
      <c r="O11" s="14">
        <v>5.1199204883971561E-3</v>
      </c>
      <c r="P11" s="15">
        <v>8.7890146654511121E-3</v>
      </c>
      <c r="Q11" s="14">
        <v>-2.4588880114129186E-4</v>
      </c>
      <c r="R11" s="15">
        <v>-4.2210035960489118E-4</v>
      </c>
      <c r="S11" s="14">
        <v>1.9224171804799184E-4</v>
      </c>
      <c r="T11" s="15">
        <v>3.3000810912304373E-4</v>
      </c>
      <c r="U11" s="14">
        <v>1.9224171804799184E-4</v>
      </c>
      <c r="V11" s="15">
        <v>3.3000810912304373E-4</v>
      </c>
      <c r="W11" s="14">
        <v>1.9224171804799184E-4</v>
      </c>
      <c r="X11" s="15">
        <v>3.3000810912304373E-4</v>
      </c>
      <c r="Y11" s="14">
        <v>1.9224171804799184E-4</v>
      </c>
      <c r="Z11" s="15">
        <v>3.3000810912304373E-4</v>
      </c>
      <c r="AA11" s="14">
        <v>1.9224171804799184E-4</v>
      </c>
      <c r="AB11" s="15">
        <v>3.3000810912304373E-4</v>
      </c>
      <c r="AC11" s="14">
        <v>1.9923981235194788E-3</v>
      </c>
      <c r="AD11" s="15">
        <v>3.4202125534400704E-3</v>
      </c>
      <c r="AE11" s="14">
        <v>1.4098617774918054E-3</v>
      </c>
      <c r="AF11" s="15">
        <v>2.420212553440171E-3</v>
      </c>
      <c r="AG11" s="14">
        <v>-1.7594027837070092E-3</v>
      </c>
      <c r="AH11" s="15">
        <v>-3.0202455103512799E-3</v>
      </c>
      <c r="AI11" s="14">
        <v>1.5413045014486038E-2</v>
      </c>
      <c r="AJ11" s="15">
        <v>2.6458512193416127E-2</v>
      </c>
      <c r="AK11" s="14">
        <v>1.5198517083391261E-2</v>
      </c>
      <c r="AL11" s="15">
        <v>2.6090246878199989E-2</v>
      </c>
      <c r="AM11" s="14">
        <v>1.969541626015614E-2</v>
      </c>
      <c r="AN11" s="15">
        <v>3.3809763793201122E-2</v>
      </c>
      <c r="AO11" s="14">
        <v>1.969541626015614E-2</v>
      </c>
      <c r="AP11" s="15">
        <v>3.3809763793201122E-2</v>
      </c>
      <c r="AQ11" s="14">
        <v>1.840767409645605E-2</v>
      </c>
      <c r="AR11" s="15">
        <v>3.1599185564939826E-2</v>
      </c>
      <c r="AS11" s="14">
        <v>1.8637607533647849E-2</v>
      </c>
      <c r="AT11" s="15">
        <v>3.1993896450809266E-2</v>
      </c>
      <c r="AU11" s="14">
        <v>1.8637607533647849E-2</v>
      </c>
      <c r="AV11" s="15">
        <v>3.1993896450809266E-2</v>
      </c>
      <c r="AW11" s="16">
        <v>1.8637607533647849E-2</v>
      </c>
      <c r="AX11" s="16">
        <v>3.1993896450809266E-2</v>
      </c>
      <c r="AY11" s="14">
        <v>1.8637607533647849E-2</v>
      </c>
      <c r="AZ11" s="15">
        <v>3.1993896450809266E-2</v>
      </c>
      <c r="BA11" s="14">
        <v>2.1650647803105771E-2</v>
      </c>
      <c r="BB11" s="15">
        <v>3.7166175039094584E-2</v>
      </c>
      <c r="BC11" s="14">
        <v>2.1650647803105771E-2</v>
      </c>
      <c r="BD11" s="15">
        <v>3.7166175039094584E-2</v>
      </c>
      <c r="BE11" s="14">
        <v>-3.5074426988912499E-5</v>
      </c>
      <c r="BF11" s="15">
        <v>-6.0093523386663174E-5</v>
      </c>
      <c r="BG11" s="14">
        <v>6.3584302942370385E-2</v>
      </c>
      <c r="BH11" s="15">
        <v>0.10893990647661345</v>
      </c>
    </row>
    <row r="12" spans="2:60" x14ac:dyDescent="0.25">
      <c r="B12" s="13" t="s">
        <v>8</v>
      </c>
      <c r="C12" s="14">
        <v>0</v>
      </c>
      <c r="D12" s="15">
        <v>0</v>
      </c>
      <c r="E12" s="14">
        <v>-2.049180327868938E-3</v>
      </c>
      <c r="F12" s="15">
        <v>-1.0000000000000542E-3</v>
      </c>
      <c r="G12" s="14">
        <v>1.1618852459016389</v>
      </c>
      <c r="H12" s="15">
        <v>0.56699999999999995</v>
      </c>
      <c r="I12" s="14">
        <v>1.168032786885246</v>
      </c>
      <c r="J12" s="15">
        <v>0</v>
      </c>
      <c r="K12" s="14">
        <v>1.1721311475409837</v>
      </c>
      <c r="L12" s="15">
        <v>0.57200000000000006</v>
      </c>
      <c r="M12" s="14">
        <v>1.1721311475409837</v>
      </c>
      <c r="N12" s="15">
        <v>0.57200000000000006</v>
      </c>
      <c r="O12" s="14">
        <v>1.1721311475409837</v>
      </c>
      <c r="P12" s="15">
        <v>0.57200000000000006</v>
      </c>
      <c r="Q12" s="14">
        <v>1.2274590163934422</v>
      </c>
      <c r="R12" s="15">
        <v>0.59899999999999998</v>
      </c>
      <c r="S12" s="14">
        <v>1.2274590163934422</v>
      </c>
      <c r="T12" s="15">
        <v>0.59899999999999998</v>
      </c>
      <c r="U12" s="14">
        <v>1.2274590163934422</v>
      </c>
      <c r="V12" s="15">
        <v>0.59899999999999998</v>
      </c>
      <c r="W12" s="14">
        <v>1.2274590163934422</v>
      </c>
      <c r="X12" s="15">
        <v>0.59899999999999998</v>
      </c>
      <c r="Y12" s="14">
        <v>1.2274590163934422</v>
      </c>
      <c r="Z12" s="15">
        <v>0.59899999999999998</v>
      </c>
      <c r="AA12" s="14">
        <v>1.2274590163934422</v>
      </c>
      <c r="AB12" s="15">
        <v>0.59899999999999998</v>
      </c>
      <c r="AC12" s="14">
        <v>1.2254098360655736</v>
      </c>
      <c r="AD12" s="15">
        <v>0.59800000000000009</v>
      </c>
      <c r="AE12" s="14">
        <v>1.2254098360655736</v>
      </c>
      <c r="AF12" s="15">
        <v>0.59800000000000009</v>
      </c>
      <c r="AG12" s="14">
        <v>1.2110655737704916</v>
      </c>
      <c r="AH12" s="15">
        <v>0.59099999999999997</v>
      </c>
      <c r="AI12" s="14">
        <v>1.2192622950819669</v>
      </c>
      <c r="AJ12" s="15">
        <v>0.59499999999999997</v>
      </c>
      <c r="AK12" s="14">
        <v>1.2131147540983607</v>
      </c>
      <c r="AL12" s="15">
        <v>0.59199999999999997</v>
      </c>
      <c r="AM12" s="14">
        <v>1.2581967213114753</v>
      </c>
      <c r="AN12" s="15">
        <v>0.6140000000000001</v>
      </c>
      <c r="AO12" s="14">
        <v>1.2581967213114753</v>
      </c>
      <c r="AP12" s="15">
        <v>0.6140000000000001</v>
      </c>
      <c r="AQ12" s="14">
        <v>1.2807377049180326</v>
      </c>
      <c r="AR12" s="15">
        <v>0.62499999999999989</v>
      </c>
      <c r="AS12" s="14">
        <v>1.2807377049180326</v>
      </c>
      <c r="AT12" s="15">
        <v>0.62499999999999989</v>
      </c>
      <c r="AU12" s="14">
        <v>1.2807377049180326</v>
      </c>
      <c r="AV12" s="15">
        <v>0.62499999999999989</v>
      </c>
      <c r="AW12" s="16">
        <v>1.2807377049180326</v>
      </c>
      <c r="AX12" s="16">
        <v>0.62499999999999989</v>
      </c>
      <c r="AY12" s="14">
        <v>1.2807377049180326</v>
      </c>
      <c r="AZ12" s="15">
        <v>0.62499999999999989</v>
      </c>
      <c r="BA12" s="14">
        <v>1.305327868852459</v>
      </c>
      <c r="BB12" s="15">
        <v>0.63700000000000012</v>
      </c>
      <c r="BC12" s="14">
        <v>1.305327868852459</v>
      </c>
      <c r="BD12" s="15">
        <v>0.63700000000000012</v>
      </c>
      <c r="BE12" s="14">
        <v>1.2848360655737703</v>
      </c>
      <c r="BF12" s="15">
        <v>0.627</v>
      </c>
      <c r="BG12" s="14">
        <v>1.5102459016393444</v>
      </c>
      <c r="BH12" s="15">
        <v>0.73699999999999999</v>
      </c>
    </row>
    <row r="13" spans="2:60" x14ac:dyDescent="0.25">
      <c r="B13" s="13" t="s">
        <v>9</v>
      </c>
      <c r="C13" s="14">
        <v>-6.4380355633069097E-3</v>
      </c>
      <c r="D13" s="15">
        <v>-1.2068915724931448E-2</v>
      </c>
      <c r="E13" s="14">
        <v>-7.7635570752344618E-3</v>
      </c>
      <c r="F13" s="15">
        <v>-1.4553774229009164E-2</v>
      </c>
      <c r="G13" s="14">
        <v>-3.6102227336458292E-2</v>
      </c>
      <c r="H13" s="15">
        <v>-6.7678212541936664E-2</v>
      </c>
      <c r="I13" s="14">
        <v>-3.6473538823714735E-2</v>
      </c>
      <c r="J13" s="15">
        <v>0</v>
      </c>
      <c r="K13" s="14">
        <v>-3.2566574247095192E-2</v>
      </c>
      <c r="L13" s="15">
        <v>-6.1050181561287872E-2</v>
      </c>
      <c r="M13" s="14">
        <v>-3.2566574247095192E-2</v>
      </c>
      <c r="N13" s="15">
        <v>-6.1050181561287872E-2</v>
      </c>
      <c r="O13" s="14">
        <v>-3.2566574247095192E-2</v>
      </c>
      <c r="P13" s="15">
        <v>-6.1050181561287872E-2</v>
      </c>
      <c r="Q13" s="14">
        <v>-4.3768162840822744E-2</v>
      </c>
      <c r="R13" s="15">
        <v>-8.2048982731875233E-2</v>
      </c>
      <c r="S13" s="14">
        <v>-4.7248611934826434E-2</v>
      </c>
      <c r="T13" s="15">
        <v>-8.8573526808619768E-2</v>
      </c>
      <c r="U13" s="14">
        <v>-4.6732323321887925E-2</v>
      </c>
      <c r="V13" s="15">
        <v>-8.7605678200449594E-2</v>
      </c>
      <c r="W13" s="14">
        <v>-4.6732323321887925E-2</v>
      </c>
      <c r="X13" s="15">
        <v>-8.7605678200449594E-2</v>
      </c>
      <c r="Y13" s="14">
        <v>-4.6732323321887925E-2</v>
      </c>
      <c r="Z13" s="15">
        <v>-8.7605678200449594E-2</v>
      </c>
      <c r="AA13" s="14">
        <v>-4.6732323321887925E-2</v>
      </c>
      <c r="AB13" s="15">
        <v>-8.7605678200449594E-2</v>
      </c>
      <c r="AC13" s="14">
        <v>-4.5552775613871388E-2</v>
      </c>
      <c r="AD13" s="15">
        <v>-8.5394466140248371E-2</v>
      </c>
      <c r="AE13" s="14">
        <v>-4.5552775613871388E-2</v>
      </c>
      <c r="AF13" s="15">
        <v>-8.5394466140248371E-2</v>
      </c>
      <c r="AG13" s="14">
        <v>-6.6680610761449821E-2</v>
      </c>
      <c r="AH13" s="15">
        <v>-0.12500127777385697</v>
      </c>
      <c r="AI13" s="14">
        <v>-2.9643911099908826E-2</v>
      </c>
      <c r="AJ13" s="15">
        <v>-5.5571278118008924E-2</v>
      </c>
      <c r="AK13" s="14">
        <v>-2.9568466312717478E-2</v>
      </c>
      <c r="AL13" s="15">
        <v>-5.5429847277880043E-2</v>
      </c>
      <c r="AM13" s="14">
        <v>-2.6276465962746132E-2</v>
      </c>
      <c r="AN13" s="15">
        <v>-4.9258574317430359E-2</v>
      </c>
      <c r="AO13" s="14">
        <v>-2.6276465962746132E-2</v>
      </c>
      <c r="AP13" s="15">
        <v>-4.9258574317430359E-2</v>
      </c>
      <c r="AQ13" s="14">
        <v>-2.7160146970697574E-2</v>
      </c>
      <c r="AR13" s="15">
        <v>-5.0915146653481701E-2</v>
      </c>
      <c r="AS13" s="14">
        <v>-2.7160146970697574E-2</v>
      </c>
      <c r="AT13" s="15">
        <v>-5.0915146653481701E-2</v>
      </c>
      <c r="AU13" s="14">
        <v>-2.7160146970697574E-2</v>
      </c>
      <c r="AV13" s="15">
        <v>-5.0915146653481701E-2</v>
      </c>
      <c r="AW13" s="16">
        <v>-2.7160146970697574E-2</v>
      </c>
      <c r="AX13" s="16">
        <v>-5.0915146653481701E-2</v>
      </c>
      <c r="AY13" s="14">
        <v>-2.7160146970697574E-2</v>
      </c>
      <c r="AZ13" s="15">
        <v>-5.0915146653481701E-2</v>
      </c>
      <c r="BA13" s="14">
        <v>-2.6065875590816634E-2</v>
      </c>
      <c r="BB13" s="15">
        <v>-4.8863795906173291E-2</v>
      </c>
      <c r="BC13" s="14">
        <v>-2.6065875590816634E-2</v>
      </c>
      <c r="BD13" s="15">
        <v>-4.8863795906173291E-2</v>
      </c>
      <c r="BE13" s="14">
        <v>-2.4536618457470571E-2</v>
      </c>
      <c r="BF13" s="15">
        <v>-4.5997009091683708E-2</v>
      </c>
      <c r="BG13" s="14">
        <v>3.4050120262242523E-2</v>
      </c>
      <c r="BH13" s="15">
        <v>6.3831277076342036E-2</v>
      </c>
    </row>
    <row r="14" spans="2:60" x14ac:dyDescent="0.25">
      <c r="B14" s="13" t="s">
        <v>10</v>
      </c>
      <c r="C14" s="14" t="s">
        <v>115</v>
      </c>
      <c r="D14" s="15">
        <v>0</v>
      </c>
      <c r="E14" s="14" t="s">
        <v>115</v>
      </c>
      <c r="F14" s="15">
        <v>0</v>
      </c>
      <c r="G14" s="14" t="s">
        <v>115</v>
      </c>
      <c r="H14" s="15">
        <v>0</v>
      </c>
      <c r="I14" s="14">
        <v>0</v>
      </c>
      <c r="J14" s="15">
        <v>0</v>
      </c>
      <c r="K14" s="14">
        <v>0</v>
      </c>
      <c r="L14" s="15">
        <v>0</v>
      </c>
      <c r="M14" s="14">
        <v>0</v>
      </c>
      <c r="N14" s="15">
        <v>0</v>
      </c>
      <c r="O14" s="14">
        <v>0</v>
      </c>
      <c r="P14" s="15">
        <v>0</v>
      </c>
      <c r="Q14" s="14">
        <v>0</v>
      </c>
      <c r="R14" s="15">
        <v>0</v>
      </c>
      <c r="S14" s="14">
        <v>0</v>
      </c>
      <c r="T14" s="15">
        <v>0</v>
      </c>
      <c r="U14" s="14">
        <v>0</v>
      </c>
      <c r="V14" s="15">
        <v>0</v>
      </c>
      <c r="W14" s="14">
        <v>0</v>
      </c>
      <c r="X14" s="15">
        <v>0</v>
      </c>
      <c r="Y14" s="14">
        <v>0</v>
      </c>
      <c r="Z14" s="15">
        <v>0</v>
      </c>
      <c r="AA14" s="14">
        <v>0</v>
      </c>
      <c r="AB14" s="15">
        <v>0</v>
      </c>
      <c r="AC14" s="14">
        <v>0</v>
      </c>
      <c r="AD14" s="15">
        <v>0</v>
      </c>
      <c r="AE14" s="14">
        <v>0</v>
      </c>
      <c r="AF14" s="15">
        <v>0</v>
      </c>
      <c r="AG14" s="14">
        <v>0</v>
      </c>
      <c r="AH14" s="15">
        <v>0</v>
      </c>
      <c r="AI14" s="14">
        <v>0</v>
      </c>
      <c r="AJ14" s="15">
        <v>0</v>
      </c>
      <c r="AK14" s="14">
        <v>0</v>
      </c>
      <c r="AL14" s="15">
        <v>0</v>
      </c>
      <c r="AM14" s="14">
        <v>0</v>
      </c>
      <c r="AN14" s="15">
        <v>0</v>
      </c>
      <c r="AO14" s="14">
        <v>0</v>
      </c>
      <c r="AP14" s="15">
        <v>0</v>
      </c>
      <c r="AQ14" s="14">
        <v>0</v>
      </c>
      <c r="AR14" s="15">
        <v>0</v>
      </c>
      <c r="AS14" s="14">
        <v>0</v>
      </c>
      <c r="AT14" s="15">
        <v>0</v>
      </c>
      <c r="AU14" s="14">
        <v>0</v>
      </c>
      <c r="AV14" s="15">
        <v>0</v>
      </c>
      <c r="AW14" s="16">
        <v>0</v>
      </c>
      <c r="AX14" s="16">
        <v>0</v>
      </c>
      <c r="AY14" s="14">
        <v>0</v>
      </c>
      <c r="AZ14" s="15">
        <v>0</v>
      </c>
      <c r="BA14" s="14">
        <v>0</v>
      </c>
      <c r="BB14" s="15">
        <v>0</v>
      </c>
      <c r="BC14" s="14">
        <v>0</v>
      </c>
      <c r="BD14" s="15">
        <v>0</v>
      </c>
      <c r="BE14" s="14">
        <v>0</v>
      </c>
      <c r="BF14" s="15">
        <v>0</v>
      </c>
      <c r="BG14" s="14" t="s">
        <v>115</v>
      </c>
      <c r="BH14" s="15">
        <v>0</v>
      </c>
    </row>
    <row r="15" spans="2:60" x14ac:dyDescent="0.25">
      <c r="B15" s="13" t="s">
        <v>11</v>
      </c>
      <c r="C15" s="14">
        <v>0.36577406303610371</v>
      </c>
      <c r="D15" s="15">
        <v>0.45368986042667536</v>
      </c>
      <c r="E15" s="14">
        <v>0.36379294117639094</v>
      </c>
      <c r="F15" s="15">
        <v>0.45123256508823406</v>
      </c>
      <c r="G15" s="14">
        <v>0.41051117934224801</v>
      </c>
      <c r="H15" s="15">
        <v>0.50917978741699654</v>
      </c>
      <c r="I15" s="14">
        <v>0.41172963562156628</v>
      </c>
      <c r="J15" s="15">
        <v>0</v>
      </c>
      <c r="K15" s="14">
        <v>0.40570317511503995</v>
      </c>
      <c r="L15" s="15">
        <v>0.50321615306669121</v>
      </c>
      <c r="M15" s="14">
        <v>0.40570317511503995</v>
      </c>
      <c r="N15" s="15">
        <v>0.50321615306669121</v>
      </c>
      <c r="O15" s="14">
        <v>0.40570317511503995</v>
      </c>
      <c r="P15" s="15">
        <v>0.50321615306669121</v>
      </c>
      <c r="Q15" s="14">
        <v>0.43431812940131653</v>
      </c>
      <c r="R15" s="15">
        <v>0.53870886818294883</v>
      </c>
      <c r="S15" s="14">
        <v>0.43464391969030669</v>
      </c>
      <c r="T15" s="15">
        <v>0.53911296395046571</v>
      </c>
      <c r="U15" s="14">
        <v>0.40096749192308101</v>
      </c>
      <c r="V15" s="15">
        <v>0.49734222250816301</v>
      </c>
      <c r="W15" s="14">
        <v>0.40096749192308101</v>
      </c>
      <c r="X15" s="15">
        <v>0.49734222250816301</v>
      </c>
      <c r="Y15" s="14">
        <v>0.40096749192308101</v>
      </c>
      <c r="Z15" s="15">
        <v>0.49734222250816301</v>
      </c>
      <c r="AA15" s="14">
        <v>0.40096749192308101</v>
      </c>
      <c r="AB15" s="15">
        <v>0.49734222250816301</v>
      </c>
      <c r="AC15" s="14">
        <v>0.39629379875990089</v>
      </c>
      <c r="AD15" s="15">
        <v>0.49154518162101024</v>
      </c>
      <c r="AE15" s="14">
        <v>0.39625950504527041</v>
      </c>
      <c r="AF15" s="15">
        <v>0.49150264522442955</v>
      </c>
      <c r="AG15" s="14">
        <v>0.3859259544766831</v>
      </c>
      <c r="AH15" s="15">
        <v>0.47868536923646088</v>
      </c>
      <c r="AI15" s="14">
        <v>0.392863790898067</v>
      </c>
      <c r="AJ15" s="15">
        <v>0.48729075260223026</v>
      </c>
      <c r="AK15" s="14">
        <v>0.39228040473819048</v>
      </c>
      <c r="AL15" s="15">
        <v>0.48656714638681875</v>
      </c>
      <c r="AM15" s="14">
        <v>0.39331648788099538</v>
      </c>
      <c r="AN15" s="15">
        <v>0.48785225778194563</v>
      </c>
      <c r="AO15" s="14">
        <v>0.39331648788099538</v>
      </c>
      <c r="AP15" s="15">
        <v>0.48785225778194563</v>
      </c>
      <c r="AQ15" s="14">
        <v>0.39209862111841187</v>
      </c>
      <c r="AR15" s="15">
        <v>0.48634167007939377</v>
      </c>
      <c r="AS15" s="14">
        <v>0.39208147426109652</v>
      </c>
      <c r="AT15" s="15">
        <v>0.48632040188110331</v>
      </c>
      <c r="AU15" s="14">
        <v>0.39208147426109652</v>
      </c>
      <c r="AV15" s="15">
        <v>0.48632040188110331</v>
      </c>
      <c r="AW15" s="16">
        <v>0.39208147426109652</v>
      </c>
      <c r="AX15" s="16">
        <v>0.48632040188110331</v>
      </c>
      <c r="AY15" s="14">
        <v>0.39208147426109652</v>
      </c>
      <c r="AZ15" s="15">
        <v>0.48632040188110331</v>
      </c>
      <c r="BA15" s="14">
        <v>0.39397696457572828</v>
      </c>
      <c r="BB15" s="15">
        <v>0.4886714836640686</v>
      </c>
      <c r="BC15" s="14">
        <v>0.39397696457572828</v>
      </c>
      <c r="BD15" s="15">
        <v>0.4886714836640686</v>
      </c>
      <c r="BE15" s="14">
        <v>0.39530689886861703</v>
      </c>
      <c r="BF15" s="15">
        <v>0.49032107494101451</v>
      </c>
      <c r="BG15" s="14">
        <v>0.48384530658139235</v>
      </c>
      <c r="BH15" s="15">
        <v>0.60014017338716141</v>
      </c>
    </row>
    <row r="16" spans="2:60" x14ac:dyDescent="0.25">
      <c r="B16" s="13" t="s">
        <v>52</v>
      </c>
      <c r="C16" s="14" t="s">
        <v>115</v>
      </c>
      <c r="D16" s="15">
        <v>0</v>
      </c>
      <c r="E16" s="14" t="s">
        <v>115</v>
      </c>
      <c r="F16" s="15">
        <v>0</v>
      </c>
      <c r="G16" s="14" t="s">
        <v>115</v>
      </c>
      <c r="H16" s="15">
        <v>0</v>
      </c>
      <c r="I16" s="14">
        <v>0</v>
      </c>
      <c r="J16" s="15">
        <v>0</v>
      </c>
      <c r="K16" s="14">
        <v>0</v>
      </c>
      <c r="L16" s="15">
        <v>0</v>
      </c>
      <c r="M16" s="14">
        <v>0</v>
      </c>
      <c r="N16" s="15">
        <v>0</v>
      </c>
      <c r="O16" s="14">
        <v>0</v>
      </c>
      <c r="P16" s="15">
        <v>0</v>
      </c>
      <c r="Q16" s="14">
        <v>0</v>
      </c>
      <c r="R16" s="15">
        <v>0</v>
      </c>
      <c r="S16" s="14">
        <v>0</v>
      </c>
      <c r="T16" s="15">
        <v>0</v>
      </c>
      <c r="U16" s="14">
        <v>0</v>
      </c>
      <c r="V16" s="15">
        <v>0</v>
      </c>
      <c r="W16" s="14">
        <v>0</v>
      </c>
      <c r="X16" s="15">
        <v>0</v>
      </c>
      <c r="Y16" s="14">
        <v>0</v>
      </c>
      <c r="Z16" s="15">
        <v>0</v>
      </c>
      <c r="AA16" s="14">
        <v>0</v>
      </c>
      <c r="AB16" s="15">
        <v>0</v>
      </c>
      <c r="AC16" s="14">
        <v>0</v>
      </c>
      <c r="AD16" s="15">
        <v>0</v>
      </c>
      <c r="AE16" s="14">
        <v>0</v>
      </c>
      <c r="AF16" s="15">
        <v>0</v>
      </c>
      <c r="AG16" s="14">
        <v>0</v>
      </c>
      <c r="AH16" s="15">
        <v>0</v>
      </c>
      <c r="AI16" s="14">
        <v>0</v>
      </c>
      <c r="AJ16" s="15">
        <v>0</v>
      </c>
      <c r="AK16" s="14">
        <v>0</v>
      </c>
      <c r="AL16" s="15">
        <v>0</v>
      </c>
      <c r="AM16" s="14">
        <v>0</v>
      </c>
      <c r="AN16" s="15">
        <v>0</v>
      </c>
      <c r="AO16" s="14">
        <v>0</v>
      </c>
      <c r="AP16" s="15">
        <v>0</v>
      </c>
      <c r="AQ16" s="14">
        <v>0</v>
      </c>
      <c r="AR16" s="15">
        <v>0</v>
      </c>
      <c r="AS16" s="14">
        <v>0</v>
      </c>
      <c r="AT16" s="15">
        <v>0</v>
      </c>
      <c r="AU16" s="14">
        <v>0</v>
      </c>
      <c r="AV16" s="15">
        <v>0</v>
      </c>
      <c r="AW16" s="16">
        <v>0</v>
      </c>
      <c r="AX16" s="16">
        <v>0</v>
      </c>
      <c r="AY16" s="14">
        <v>0</v>
      </c>
      <c r="AZ16" s="15">
        <v>0</v>
      </c>
      <c r="BA16" s="14">
        <v>0</v>
      </c>
      <c r="BB16" s="15">
        <v>0</v>
      </c>
      <c r="BC16" s="14">
        <v>0</v>
      </c>
      <c r="BD16" s="15">
        <v>0</v>
      </c>
      <c r="BE16" s="14">
        <v>0</v>
      </c>
      <c r="BF16" s="15">
        <v>0</v>
      </c>
      <c r="BG16" s="14" t="s">
        <v>115</v>
      </c>
      <c r="BH16" s="15">
        <v>0</v>
      </c>
    </row>
    <row r="17" spans="2:60" x14ac:dyDescent="0.25">
      <c r="B17" s="13" t="s">
        <v>53</v>
      </c>
      <c r="C17" s="14">
        <v>0</v>
      </c>
      <c r="D17" s="15">
        <v>0</v>
      </c>
      <c r="E17" s="14">
        <v>-1.4894423388306377E-3</v>
      </c>
      <c r="F17" s="15">
        <v>-3.1492054166769785E-3</v>
      </c>
      <c r="G17" s="14">
        <v>-0.10671566246516351</v>
      </c>
      <c r="H17" s="15">
        <v>-0.22563447641981918</v>
      </c>
      <c r="I17" s="14">
        <v>-0.1076213306728202</v>
      </c>
      <c r="J17" s="15">
        <v>0</v>
      </c>
      <c r="K17" s="14">
        <v>-0.10392036834205132</v>
      </c>
      <c r="L17" s="15">
        <v>-0.219724240646193</v>
      </c>
      <c r="M17" s="14">
        <v>-0.10392036834205132</v>
      </c>
      <c r="N17" s="15">
        <v>-0.219724240646193</v>
      </c>
      <c r="O17" s="14">
        <v>-0.10392036834205132</v>
      </c>
      <c r="P17" s="15">
        <v>-0.219724240646193</v>
      </c>
      <c r="Q17" s="14">
        <v>-0.11710773426665821</v>
      </c>
      <c r="R17" s="15">
        <v>-0.2476069744175978</v>
      </c>
      <c r="S17" s="14">
        <v>-0.11677614986788432</v>
      </c>
      <c r="T17" s="15">
        <v>-0.24690588827449531</v>
      </c>
      <c r="U17" s="14">
        <v>-0.11665856538359287</v>
      </c>
      <c r="V17" s="15">
        <v>-0.24665727328269998</v>
      </c>
      <c r="W17" s="14">
        <v>-0.11665856538359287</v>
      </c>
      <c r="X17" s="15">
        <v>-0.24665727328269998</v>
      </c>
      <c r="Y17" s="14">
        <v>-0.11665856538359287</v>
      </c>
      <c r="Z17" s="15">
        <v>-0.24665727328269998</v>
      </c>
      <c r="AA17" s="14">
        <v>-0.11665856538359287</v>
      </c>
      <c r="AB17" s="15">
        <v>-0.24665727328269998</v>
      </c>
      <c r="AC17" s="14">
        <v>-0.11462383099176521</v>
      </c>
      <c r="AD17" s="15">
        <v>-0.24235512851268273</v>
      </c>
      <c r="AE17" s="14">
        <v>-0.11487863624553463</v>
      </c>
      <c r="AF17" s="15">
        <v>-0.24289387651550812</v>
      </c>
      <c r="AG17" s="14">
        <v>-0.11217949254750514</v>
      </c>
      <c r="AH17" s="15">
        <v>-0.23718693658730827</v>
      </c>
      <c r="AI17" s="14">
        <v>-0.10482281377579772</v>
      </c>
      <c r="AJ17" s="15">
        <v>-0.22163232797130611</v>
      </c>
      <c r="AK17" s="14">
        <v>-0.10440211261007759</v>
      </c>
      <c r="AL17" s="15">
        <v>-0.22074281761206088</v>
      </c>
      <c r="AM17" s="14">
        <v>-0.10109678583320769</v>
      </c>
      <c r="AN17" s="15">
        <v>-0.21375419326707404</v>
      </c>
      <c r="AO17" s="14">
        <v>-0.10109678583320769</v>
      </c>
      <c r="AP17" s="15">
        <v>-0.21375419326707404</v>
      </c>
      <c r="AQ17" s="14">
        <v>-0.10339242009392813</v>
      </c>
      <c r="AR17" s="15">
        <v>-0.21860797220170941</v>
      </c>
      <c r="AS17" s="14">
        <v>-0.10345121233607391</v>
      </c>
      <c r="AT17" s="15">
        <v>-0.21873227969760706</v>
      </c>
      <c r="AU17" s="14">
        <v>-0.10345121233607391</v>
      </c>
      <c r="AV17" s="15">
        <v>-0.21873227969760706</v>
      </c>
      <c r="AW17" s="16">
        <v>-0.10345121233607391</v>
      </c>
      <c r="AX17" s="16">
        <v>-0.21873227969760706</v>
      </c>
      <c r="AY17" s="14">
        <v>-0.10345121233607391</v>
      </c>
      <c r="AZ17" s="15">
        <v>-0.21873227969760706</v>
      </c>
      <c r="BA17" s="14">
        <v>-0.10303582401764289</v>
      </c>
      <c r="BB17" s="15">
        <v>-0.21785400256775561</v>
      </c>
      <c r="BC17" s="14">
        <v>-0.10303582401764289</v>
      </c>
      <c r="BD17" s="15">
        <v>-0.21785400256775561</v>
      </c>
      <c r="BE17" s="14">
        <v>-0.23931226188850407</v>
      </c>
      <c r="BF17" s="15">
        <v>-0.65320528668464939</v>
      </c>
      <c r="BG17" s="14">
        <v>-0.19901199282401894</v>
      </c>
      <c r="BH17" s="15">
        <v>-0.54320528668464907</v>
      </c>
    </row>
    <row r="18" spans="2:60" x14ac:dyDescent="0.25">
      <c r="B18" s="13" t="s">
        <v>12</v>
      </c>
      <c r="C18" s="14">
        <v>6.6711568983857106E-5</v>
      </c>
      <c r="D18" s="15">
        <v>1.2213344538333209E-4</v>
      </c>
      <c r="E18" s="14">
        <v>3.2618228369822866E-3</v>
      </c>
      <c r="F18" s="15">
        <v>5.9716428106737617E-3</v>
      </c>
      <c r="G18" s="14">
        <v>1.1976344082726742E-2</v>
      </c>
      <c r="H18" s="15">
        <v>2.1925914623227939E-2</v>
      </c>
      <c r="I18" s="14">
        <v>1.1231045641966197E-2</v>
      </c>
      <c r="J18" s="15">
        <v>0</v>
      </c>
      <c r="K18" s="14">
        <v>1.0774454037332903E-2</v>
      </c>
      <c r="L18" s="15">
        <v>1.9725532074114007E-2</v>
      </c>
      <c r="M18" s="14">
        <v>1.0774454037332903E-2</v>
      </c>
      <c r="N18" s="15">
        <v>1.9725532074114007E-2</v>
      </c>
      <c r="O18" s="14">
        <v>1.0774454037332903E-2</v>
      </c>
      <c r="P18" s="15">
        <v>1.9725532074114007E-2</v>
      </c>
      <c r="Q18" s="14">
        <v>-7.6287516114532661E-3</v>
      </c>
      <c r="R18" s="15">
        <v>-1.3966478865264217E-2</v>
      </c>
      <c r="S18" s="14">
        <v>-8.964626496045458E-3</v>
      </c>
      <c r="T18" s="15">
        <v>-1.6412156650117433E-2</v>
      </c>
      <c r="U18" s="14">
        <v>-8.8806235199720973E-3</v>
      </c>
      <c r="V18" s="15">
        <v>-1.6258366639680305E-2</v>
      </c>
      <c r="W18" s="14">
        <v>-8.8806235199720973E-3</v>
      </c>
      <c r="X18" s="15">
        <v>-1.6258366639680305E-2</v>
      </c>
      <c r="Y18" s="14">
        <v>-8.8806235199720973E-3</v>
      </c>
      <c r="Z18" s="15">
        <v>-1.6258366639680305E-2</v>
      </c>
      <c r="AA18" s="14">
        <v>-8.8806235199720973E-3</v>
      </c>
      <c r="AB18" s="15">
        <v>-1.6258366639680305E-2</v>
      </c>
      <c r="AC18" s="14">
        <v>-7.8354283172622496E-3</v>
      </c>
      <c r="AD18" s="15">
        <v>-1.4344856087468088E-2</v>
      </c>
      <c r="AE18" s="14">
        <v>-7.8354283172622496E-3</v>
      </c>
      <c r="AF18" s="15">
        <v>-1.4344856087468088E-2</v>
      </c>
      <c r="AG18" s="14">
        <v>-1.073698171497306E-2</v>
      </c>
      <c r="AH18" s="15">
        <v>-1.9656928923175953E-2</v>
      </c>
      <c r="AI18" s="14">
        <v>-9.8258802145877455E-3</v>
      </c>
      <c r="AJ18" s="15">
        <v>-1.798891290989563E-2</v>
      </c>
      <c r="AK18" s="14">
        <v>-9.9964541087120828E-3</v>
      </c>
      <c r="AL18" s="15">
        <v>-1.830119423829487E-2</v>
      </c>
      <c r="AM18" s="14">
        <v>-7.8947222612532064E-3</v>
      </c>
      <c r="AN18" s="15">
        <v>-1.445340957796885E-2</v>
      </c>
      <c r="AO18" s="14">
        <v>-7.8947222612532064E-3</v>
      </c>
      <c r="AP18" s="15">
        <v>-1.445340957796885E-2</v>
      </c>
      <c r="AQ18" s="14">
        <v>-7.5879134723222386E-3</v>
      </c>
      <c r="AR18" s="15">
        <v>-1.3891713682686643E-2</v>
      </c>
      <c r="AS18" s="14">
        <v>-7.8193649887244865E-3</v>
      </c>
      <c r="AT18" s="15">
        <v>-1.4315447850058501E-2</v>
      </c>
      <c r="AU18" s="14">
        <v>-7.8193649887244865E-3</v>
      </c>
      <c r="AV18" s="15">
        <v>-1.4315447850058501E-2</v>
      </c>
      <c r="AW18" s="16">
        <v>-7.8193649887244865E-3</v>
      </c>
      <c r="AX18" s="16">
        <v>-1.4315447850058501E-2</v>
      </c>
      <c r="AY18" s="14">
        <v>-7.8193649887244865E-3</v>
      </c>
      <c r="AZ18" s="15">
        <v>-1.4315447850058501E-2</v>
      </c>
      <c r="BA18" s="14">
        <v>-6.6661912066547924E-3</v>
      </c>
      <c r="BB18" s="15">
        <v>-1.2204253505878497E-2</v>
      </c>
      <c r="BC18" s="14">
        <v>-6.5211456921062672E-3</v>
      </c>
      <c r="BD18" s="15">
        <v>-1.1938708733074312E-2</v>
      </c>
      <c r="BE18" s="14">
        <v>6.4645590047345269E-3</v>
      </c>
      <c r="BF18" s="15">
        <v>1.1666210124339948E-2</v>
      </c>
      <c r="BG18" s="14">
        <v>6.6931355610002408E-2</v>
      </c>
      <c r="BH18" s="15">
        <v>0.12078708816507586</v>
      </c>
    </row>
    <row r="19" spans="2:60" x14ac:dyDescent="0.25">
      <c r="B19" s="13" t="s">
        <v>13</v>
      </c>
      <c r="C19" s="14">
        <v>7.4708979589166447E-5</v>
      </c>
      <c r="D19" s="15">
        <v>1.1231208777017865E-4</v>
      </c>
      <c r="E19" s="14">
        <v>5.2937608507708234E-4</v>
      </c>
      <c r="F19" s="15">
        <v>7.9582579841911262E-4</v>
      </c>
      <c r="G19" s="14">
        <v>8.4478548808655241E-2</v>
      </c>
      <c r="H19" s="15">
        <v>0.12699895301302613</v>
      </c>
      <c r="I19" s="14">
        <v>8.4274538833804202E-2</v>
      </c>
      <c r="J19" s="15">
        <v>0</v>
      </c>
      <c r="K19" s="14">
        <v>7.5222491238664979E-2</v>
      </c>
      <c r="L19" s="15">
        <v>0.11308406412117736</v>
      </c>
      <c r="M19" s="14">
        <v>7.5222491238664979E-2</v>
      </c>
      <c r="N19" s="15">
        <v>0.11308406412117736</v>
      </c>
      <c r="O19" s="14">
        <v>7.5222491238664979E-2</v>
      </c>
      <c r="P19" s="15">
        <v>0.11308406412117736</v>
      </c>
      <c r="Q19" s="14">
        <v>6.7264586913780011E-2</v>
      </c>
      <c r="R19" s="15">
        <v>0.10112072512339984</v>
      </c>
      <c r="S19" s="14">
        <v>6.674489255817484E-2</v>
      </c>
      <c r="T19" s="15">
        <v>0.1003394541382872</v>
      </c>
      <c r="U19" s="14">
        <v>6.6825100948934679E-2</v>
      </c>
      <c r="V19" s="15">
        <v>0.10046003364388949</v>
      </c>
      <c r="W19" s="14">
        <v>6.6825100948934679E-2</v>
      </c>
      <c r="X19" s="15">
        <v>0.10046003364388949</v>
      </c>
      <c r="Y19" s="14">
        <v>6.6825100948934679E-2</v>
      </c>
      <c r="Z19" s="15">
        <v>0.10046003364388949</v>
      </c>
      <c r="AA19" s="14">
        <v>6.6825100948934679E-2</v>
      </c>
      <c r="AB19" s="15">
        <v>0.10046003364388949</v>
      </c>
      <c r="AC19" s="14">
        <v>6.4514194074510423E-2</v>
      </c>
      <c r="AD19" s="15">
        <v>9.6985983039312773E-2</v>
      </c>
      <c r="AE19" s="14">
        <v>6.4175878727128488E-2</v>
      </c>
      <c r="AF19" s="15">
        <v>9.6477384164075711E-2</v>
      </c>
      <c r="AG19" s="14">
        <v>4.2545325682372459E-2</v>
      </c>
      <c r="AH19" s="15">
        <v>6.3959571908578067E-2</v>
      </c>
      <c r="AI19" s="14">
        <v>5.0784236202346067E-2</v>
      </c>
      <c r="AJ19" s="15">
        <v>7.6345355338340859E-2</v>
      </c>
      <c r="AK19" s="14">
        <v>5.0161289639730988E-2</v>
      </c>
      <c r="AL19" s="15">
        <v>7.5408862437470053E-2</v>
      </c>
      <c r="AM19" s="14">
        <v>5.8690525148535011E-2</v>
      </c>
      <c r="AN19" s="15">
        <v>8.8231099501142912E-2</v>
      </c>
      <c r="AO19" s="14">
        <v>5.8690525148535011E-2</v>
      </c>
      <c r="AP19" s="15">
        <v>8.8231099501142912E-2</v>
      </c>
      <c r="AQ19" s="14">
        <v>5.8690525148535011E-2</v>
      </c>
      <c r="AR19" s="15">
        <v>8.8231099501142912E-2</v>
      </c>
      <c r="AS19" s="14">
        <v>5.8690525148535011E-2</v>
      </c>
      <c r="AT19" s="15">
        <v>8.8231099501142912E-2</v>
      </c>
      <c r="AU19" s="14">
        <v>5.8690525148535011E-2</v>
      </c>
      <c r="AV19" s="15">
        <v>8.8231099501142912E-2</v>
      </c>
      <c r="AW19" s="16">
        <v>5.8690525148535011E-2</v>
      </c>
      <c r="AX19" s="16">
        <v>8.8231099501142912E-2</v>
      </c>
      <c r="AY19" s="14">
        <v>5.8690525148535011E-2</v>
      </c>
      <c r="AZ19" s="15">
        <v>8.8231099501142912E-2</v>
      </c>
      <c r="BA19" s="14">
        <v>6.1717680081330828E-2</v>
      </c>
      <c r="BB19" s="15">
        <v>9.2781905741245993E-2</v>
      </c>
      <c r="BC19" s="14">
        <v>6.1717680081330828E-2</v>
      </c>
      <c r="BD19" s="15">
        <v>9.2781905741245993E-2</v>
      </c>
      <c r="BE19" s="14">
        <v>4.4074584649162585E-2</v>
      </c>
      <c r="BF19" s="15">
        <v>6.8347544970872656E-2</v>
      </c>
      <c r="BG19" s="14">
        <v>0.11436430359672811</v>
      </c>
      <c r="BH19" s="15">
        <v>0.17734754497087249</v>
      </c>
    </row>
    <row r="20" spans="2:60" x14ac:dyDescent="0.25">
      <c r="B20" s="13" t="s">
        <v>14</v>
      </c>
      <c r="C20" s="14">
        <v>1.0083068933131045E-6</v>
      </c>
      <c r="D20" s="15">
        <v>1.2408478878423539E-6</v>
      </c>
      <c r="E20" s="14">
        <v>1.3199637930414454E-3</v>
      </c>
      <c r="F20" s="15">
        <v>1.6243807272279878E-3</v>
      </c>
      <c r="G20" s="14">
        <v>0.16085323442930988</v>
      </c>
      <c r="H20" s="15">
        <v>0.19795004627906748</v>
      </c>
      <c r="I20" s="14">
        <v>0.16192175589293512</v>
      </c>
      <c r="J20" s="15">
        <v>0</v>
      </c>
      <c r="K20" s="14">
        <v>0.15202521955313131</v>
      </c>
      <c r="L20" s="15">
        <v>0.18708606856987317</v>
      </c>
      <c r="M20" s="14">
        <v>0.15202521955313131</v>
      </c>
      <c r="N20" s="15">
        <v>0.18708606856987317</v>
      </c>
      <c r="O20" s="14">
        <v>0.15202521955313131</v>
      </c>
      <c r="P20" s="15">
        <v>0.18708606856987317</v>
      </c>
      <c r="Q20" s="14">
        <v>0.16140501143991082</v>
      </c>
      <c r="R20" s="15">
        <v>0.1986290769816314</v>
      </c>
      <c r="S20" s="14">
        <v>0.16142013604330807</v>
      </c>
      <c r="T20" s="15">
        <v>0.19864768969994606</v>
      </c>
      <c r="U20" s="14">
        <v>0.15982848426619878</v>
      </c>
      <c r="V20" s="15">
        <v>0.19668896288878321</v>
      </c>
      <c r="W20" s="14">
        <v>0.15982848426619878</v>
      </c>
      <c r="X20" s="15">
        <v>0.19668896288878321</v>
      </c>
      <c r="Y20" s="14">
        <v>0.15982848426619878</v>
      </c>
      <c r="Z20" s="15">
        <v>0.19668896288878321</v>
      </c>
      <c r="AA20" s="14">
        <v>0.15982848426619878</v>
      </c>
      <c r="AB20" s="15">
        <v>0.19668896288878321</v>
      </c>
      <c r="AC20" s="14">
        <v>0.15695477772611843</v>
      </c>
      <c r="AD20" s="15">
        <v>0.19315250715869109</v>
      </c>
      <c r="AE20" s="14">
        <v>0.15653588713791788</v>
      </c>
      <c r="AF20" s="15">
        <v>0.19263700983832749</v>
      </c>
      <c r="AG20" s="14">
        <v>0.15007693953078038</v>
      </c>
      <c r="AH20" s="15">
        <v>0.18468846604756628</v>
      </c>
      <c r="AI20" s="14">
        <v>0.1515567906249573</v>
      </c>
      <c r="AJ20" s="15">
        <v>0.18650960811920519</v>
      </c>
      <c r="AK20" s="14">
        <v>0.15104267438478125</v>
      </c>
      <c r="AL20" s="15">
        <v>0.18587692371036058</v>
      </c>
      <c r="AM20" s="14">
        <v>0.16262631431052976</v>
      </c>
      <c r="AN20" s="15">
        <v>0.20013204308994431</v>
      </c>
      <c r="AO20" s="14">
        <v>0.16262631431052976</v>
      </c>
      <c r="AP20" s="15">
        <v>0.20013204308994431</v>
      </c>
      <c r="AQ20" s="14">
        <v>0.16313906672296818</v>
      </c>
      <c r="AR20" s="15">
        <v>0.20076304913798548</v>
      </c>
      <c r="AS20" s="14">
        <v>0.16313906672296818</v>
      </c>
      <c r="AT20" s="15">
        <v>0.20076304913798548</v>
      </c>
      <c r="AU20" s="14">
        <v>0.16313906672296818</v>
      </c>
      <c r="AV20" s="15">
        <v>0.20076304913798548</v>
      </c>
      <c r="AW20" s="16">
        <v>0.16313906672296818</v>
      </c>
      <c r="AX20" s="16">
        <v>0.20076304913798548</v>
      </c>
      <c r="AY20" s="14">
        <v>0.16313906672296818</v>
      </c>
      <c r="AZ20" s="15">
        <v>0.20076304913798548</v>
      </c>
      <c r="BA20" s="14">
        <v>0.16567514135610018</v>
      </c>
      <c r="BB20" s="15">
        <v>0.20388400652983885</v>
      </c>
      <c r="BC20" s="14">
        <v>0.16567514135610018</v>
      </c>
      <c r="BD20" s="15">
        <v>0.20388400652983885</v>
      </c>
      <c r="BE20" s="14">
        <v>0.17297533932653897</v>
      </c>
      <c r="BF20" s="15">
        <v>0.21365669590093311</v>
      </c>
      <c r="BG20" s="14">
        <v>0.2613117748802396</v>
      </c>
      <c r="BH20" s="15">
        <v>0.32276861336588492</v>
      </c>
    </row>
    <row r="21" spans="2:60" x14ac:dyDescent="0.25">
      <c r="B21" s="13" t="s">
        <v>44</v>
      </c>
      <c r="C21" s="14">
        <v>0</v>
      </c>
      <c r="D21" s="15">
        <v>0</v>
      </c>
      <c r="E21" s="14">
        <v>-1.6992353440952179E-3</v>
      </c>
      <c r="F21" s="15">
        <v>-2.000000000000049E-3</v>
      </c>
      <c r="G21" s="14">
        <v>0.20220900594732361</v>
      </c>
      <c r="H21" s="15">
        <v>0.23799999999999982</v>
      </c>
      <c r="I21" s="14">
        <v>0.20390824129141882</v>
      </c>
      <c r="J21" s="15">
        <v>0</v>
      </c>
      <c r="K21" s="14">
        <v>0.20730671197960904</v>
      </c>
      <c r="L21" s="15">
        <v>0.24399999999999983</v>
      </c>
      <c r="M21" s="14">
        <v>0.20730671197960904</v>
      </c>
      <c r="N21" s="15">
        <v>0.24399999999999983</v>
      </c>
      <c r="O21" s="14">
        <v>0.20730671197960904</v>
      </c>
      <c r="P21" s="15">
        <v>0.24399999999999983</v>
      </c>
      <c r="Q21" s="14">
        <v>0.20645709430756121</v>
      </c>
      <c r="R21" s="15">
        <v>0.24299999999999972</v>
      </c>
      <c r="S21" s="14">
        <v>0.20645709430756121</v>
      </c>
      <c r="T21" s="15">
        <v>0.24299999999999972</v>
      </c>
      <c r="U21" s="14">
        <v>0.20645709430756121</v>
      </c>
      <c r="V21" s="15">
        <v>0.24299999999999972</v>
      </c>
      <c r="W21" s="14">
        <v>0.20645709430756121</v>
      </c>
      <c r="X21" s="15">
        <v>0.24299999999999972</v>
      </c>
      <c r="Y21" s="14">
        <v>0.20645709430756121</v>
      </c>
      <c r="Z21" s="15">
        <v>0.24299999999999972</v>
      </c>
      <c r="AA21" s="14">
        <v>0.20645709430756121</v>
      </c>
      <c r="AB21" s="15">
        <v>0.24299999999999972</v>
      </c>
      <c r="AC21" s="14">
        <v>0.20730671197960904</v>
      </c>
      <c r="AD21" s="15">
        <v>0.24399999999999983</v>
      </c>
      <c r="AE21" s="14">
        <v>0.20730671197960904</v>
      </c>
      <c r="AF21" s="15">
        <v>0.24399999999999983</v>
      </c>
      <c r="AG21" s="14">
        <v>0.20390824129141882</v>
      </c>
      <c r="AH21" s="15">
        <v>0.23999999999999985</v>
      </c>
      <c r="AI21" s="14">
        <v>0.19966015293118078</v>
      </c>
      <c r="AJ21" s="15">
        <v>0.23499999999999982</v>
      </c>
      <c r="AK21" s="14">
        <v>0.19881053525913339</v>
      </c>
      <c r="AL21" s="15">
        <v>0.23400000000000007</v>
      </c>
      <c r="AM21" s="14">
        <v>0.21070518266779947</v>
      </c>
      <c r="AN21" s="15">
        <v>0.24799999999999991</v>
      </c>
      <c r="AO21" s="14">
        <v>0.21070518266779947</v>
      </c>
      <c r="AP21" s="15">
        <v>0.24799999999999991</v>
      </c>
      <c r="AQ21" s="14">
        <v>0.21155480033984686</v>
      </c>
      <c r="AR21" s="15">
        <v>0.24899999999999967</v>
      </c>
      <c r="AS21" s="14">
        <v>0.21155480033984686</v>
      </c>
      <c r="AT21" s="15">
        <v>0.24899999999999967</v>
      </c>
      <c r="AU21" s="14">
        <v>0.21240441801189447</v>
      </c>
      <c r="AV21" s="15">
        <v>0.24999999999999994</v>
      </c>
      <c r="AW21" s="16">
        <v>0.21240441801189447</v>
      </c>
      <c r="AX21" s="16">
        <v>0.24999999999999994</v>
      </c>
      <c r="AY21" s="14">
        <v>0.21240441801189447</v>
      </c>
      <c r="AZ21" s="15">
        <v>0.24999999999999994</v>
      </c>
      <c r="BA21" s="14">
        <v>0.21495327102803707</v>
      </c>
      <c r="BB21" s="15">
        <v>0.25299999999999978</v>
      </c>
      <c r="BC21" s="14">
        <v>0.21495327102803707</v>
      </c>
      <c r="BD21" s="15">
        <v>0.25299999999999978</v>
      </c>
      <c r="BE21" s="14">
        <v>0.23534409515717924</v>
      </c>
      <c r="BF21" s="15">
        <v>0.27699999999999997</v>
      </c>
      <c r="BG21" s="14">
        <v>0.32795242141036507</v>
      </c>
      <c r="BH21" s="15">
        <v>0.38599999999999979</v>
      </c>
    </row>
    <row r="22" spans="2:60" x14ac:dyDescent="0.25">
      <c r="B22" s="13" t="s">
        <v>45</v>
      </c>
      <c r="C22" s="14">
        <v>0</v>
      </c>
      <c r="D22" s="15">
        <v>0</v>
      </c>
      <c r="E22" s="14">
        <v>-1.877346683354153E-3</v>
      </c>
      <c r="F22" s="15">
        <v>-2.9999999999999112E-3</v>
      </c>
      <c r="G22" s="14">
        <v>-4.7559449311639579E-2</v>
      </c>
      <c r="H22" s="15">
        <v>-7.6000000000000026E-2</v>
      </c>
      <c r="I22" s="14">
        <v>-4.6933667083854824E-2</v>
      </c>
      <c r="J22" s="15">
        <v>0</v>
      </c>
      <c r="K22" s="14">
        <v>-4.3178973717146407E-2</v>
      </c>
      <c r="L22" s="15">
        <v>-6.9000000000000006E-2</v>
      </c>
      <c r="M22" s="14">
        <v>-4.3178973717146407E-2</v>
      </c>
      <c r="N22" s="15">
        <v>-6.9000000000000006E-2</v>
      </c>
      <c r="O22" s="14">
        <v>-4.3178973717146407E-2</v>
      </c>
      <c r="P22" s="15">
        <v>-6.9000000000000006E-2</v>
      </c>
      <c r="Q22" s="14">
        <v>-4.8185231539424223E-2</v>
      </c>
      <c r="R22" s="15">
        <v>-7.6999999999999999E-2</v>
      </c>
      <c r="S22" s="14">
        <v>-4.8185231539424223E-2</v>
      </c>
      <c r="T22" s="15">
        <v>-7.6999999999999999E-2</v>
      </c>
      <c r="U22" s="14">
        <v>-4.8185231539424223E-2</v>
      </c>
      <c r="V22" s="15">
        <v>-7.6999999999999999E-2</v>
      </c>
      <c r="W22" s="14">
        <v>-4.8185231539424223E-2</v>
      </c>
      <c r="X22" s="15">
        <v>-7.6999999999999999E-2</v>
      </c>
      <c r="Y22" s="14">
        <v>-4.8185231539424223E-2</v>
      </c>
      <c r="Z22" s="15">
        <v>-7.6999999999999999E-2</v>
      </c>
      <c r="AA22" s="14">
        <v>-4.8185231539424223E-2</v>
      </c>
      <c r="AB22" s="15">
        <v>-7.6999999999999999E-2</v>
      </c>
      <c r="AC22" s="14">
        <v>-4.6933667083854824E-2</v>
      </c>
      <c r="AD22" s="15">
        <v>-7.5000000000000053E-2</v>
      </c>
      <c r="AE22" s="14">
        <v>-4.7559449311639579E-2</v>
      </c>
      <c r="AF22" s="15">
        <v>-7.6000000000000026E-2</v>
      </c>
      <c r="AG22" s="14">
        <v>-4.9436795994993732E-2</v>
      </c>
      <c r="AH22" s="15">
        <v>-7.8999999999999931E-2</v>
      </c>
      <c r="AI22" s="14">
        <v>-5.3817271589487015E-2</v>
      </c>
      <c r="AJ22" s="15">
        <v>-8.6000000000000187E-2</v>
      </c>
      <c r="AK22" s="14">
        <v>-5.3817271589487015E-2</v>
      </c>
      <c r="AL22" s="15">
        <v>-8.6000000000000187E-2</v>
      </c>
      <c r="AM22" s="14">
        <v>-4.5682102628285426E-2</v>
      </c>
      <c r="AN22" s="15">
        <v>-7.300000000000012E-2</v>
      </c>
      <c r="AO22" s="14">
        <v>-4.5682102628285426E-2</v>
      </c>
      <c r="AP22" s="15">
        <v>-7.300000000000012E-2</v>
      </c>
      <c r="AQ22" s="14">
        <v>-4.505632040050056E-2</v>
      </c>
      <c r="AR22" s="15">
        <v>-7.1999999999999925E-2</v>
      </c>
      <c r="AS22" s="14">
        <v>-4.505632040050056E-2</v>
      </c>
      <c r="AT22" s="15">
        <v>-7.1999999999999925E-2</v>
      </c>
      <c r="AU22" s="14">
        <v>-4.4430538172715806E-2</v>
      </c>
      <c r="AV22" s="15">
        <v>-7.0999999999999952E-2</v>
      </c>
      <c r="AW22" s="16">
        <v>-4.4430538172715806E-2</v>
      </c>
      <c r="AX22" s="16">
        <v>-7.0999999999999952E-2</v>
      </c>
      <c r="AY22" s="14">
        <v>-4.4430538172715806E-2</v>
      </c>
      <c r="AZ22" s="15">
        <v>-7.0999999999999952E-2</v>
      </c>
      <c r="BA22" s="14">
        <v>-4.6307884856069959E-2</v>
      </c>
      <c r="BB22" s="15">
        <v>-7.3999999999999858E-2</v>
      </c>
      <c r="BC22" s="14">
        <v>-4.6307884856069959E-2</v>
      </c>
      <c r="BD22" s="15">
        <v>-7.3999999999999858E-2</v>
      </c>
      <c r="BE22" s="14">
        <v>-2.941176470588247E-2</v>
      </c>
      <c r="BF22" s="15">
        <v>-4.7000000000000181E-2</v>
      </c>
      <c r="BG22" s="14">
        <v>3.9424280350438101E-2</v>
      </c>
      <c r="BH22" s="15">
        <v>6.3000000000000125E-2</v>
      </c>
    </row>
    <row r="23" spans="2:60" x14ac:dyDescent="0.25">
      <c r="B23" s="13" t="s">
        <v>46</v>
      </c>
      <c r="C23" s="14">
        <v>0</v>
      </c>
      <c r="D23" s="15">
        <v>0</v>
      </c>
      <c r="E23" s="14">
        <v>-1.6840687100032614E-3</v>
      </c>
      <c r="F23" s="15">
        <v>-4.9999999999997876E-3</v>
      </c>
      <c r="G23" s="14">
        <v>-0.27686089592455387</v>
      </c>
      <c r="H23" s="15">
        <v>-0.82200000000000029</v>
      </c>
      <c r="I23" s="14">
        <v>-0.27753452340855511</v>
      </c>
      <c r="J23" s="15">
        <v>0</v>
      </c>
      <c r="K23" s="14">
        <v>-0.27450319973054904</v>
      </c>
      <c r="L23" s="15">
        <v>-0.81500000000000017</v>
      </c>
      <c r="M23" s="14">
        <v>-0.27450319973054904</v>
      </c>
      <c r="N23" s="15">
        <v>-0.81500000000000017</v>
      </c>
      <c r="O23" s="14">
        <v>-0.27450319973054904</v>
      </c>
      <c r="P23" s="15">
        <v>-0.81500000000000017</v>
      </c>
      <c r="Q23" s="14">
        <v>-0.292017514314584</v>
      </c>
      <c r="R23" s="15">
        <v>-0.86699999999999999</v>
      </c>
      <c r="S23" s="14">
        <v>-0.292017514314584</v>
      </c>
      <c r="T23" s="15">
        <v>-0.86699999999999999</v>
      </c>
      <c r="U23" s="14">
        <v>-0.29168070057258322</v>
      </c>
      <c r="V23" s="15">
        <v>-0.86599999999999966</v>
      </c>
      <c r="W23" s="14">
        <v>-0.29168070057258322</v>
      </c>
      <c r="X23" s="15">
        <v>-0.86599999999999966</v>
      </c>
      <c r="Y23" s="14">
        <v>-0.29168070057258322</v>
      </c>
      <c r="Z23" s="15">
        <v>-0.86599999999999966</v>
      </c>
      <c r="AA23" s="14">
        <v>-0.29168070057258322</v>
      </c>
      <c r="AB23" s="15">
        <v>-0.86599999999999966</v>
      </c>
      <c r="AC23" s="14">
        <v>-0.28999663186257996</v>
      </c>
      <c r="AD23" s="15">
        <v>-0.86099999999999977</v>
      </c>
      <c r="AE23" s="14">
        <v>-0.28999663186257996</v>
      </c>
      <c r="AF23" s="15">
        <v>-0.86099999999999977</v>
      </c>
      <c r="AG23" s="14">
        <v>-0.29100707308858209</v>
      </c>
      <c r="AH23" s="15">
        <v>-0.86400000000000021</v>
      </c>
      <c r="AI23" s="14">
        <v>-0.29639609296059277</v>
      </c>
      <c r="AJ23" s="15">
        <v>-0.87999999999999989</v>
      </c>
      <c r="AK23" s="14">
        <v>-0.2947120242505894</v>
      </c>
      <c r="AL23" s="15">
        <v>-0.87499999999999978</v>
      </c>
      <c r="AM23" s="14">
        <v>-0.29403839676658816</v>
      </c>
      <c r="AN23" s="15">
        <v>-0.873</v>
      </c>
      <c r="AO23" s="14">
        <v>-0.29403839676658816</v>
      </c>
      <c r="AP23" s="15">
        <v>-0.873</v>
      </c>
      <c r="AQ23" s="14">
        <v>-0.29403839676658816</v>
      </c>
      <c r="AR23" s="15">
        <v>-0.873</v>
      </c>
      <c r="AS23" s="14">
        <v>-0.29403839676658816</v>
      </c>
      <c r="AT23" s="15">
        <v>-0.873</v>
      </c>
      <c r="AU23" s="14">
        <v>-0.29302795554058592</v>
      </c>
      <c r="AV23" s="15">
        <v>-0.86999999999999977</v>
      </c>
      <c r="AW23" s="16">
        <v>-0.29302795554058592</v>
      </c>
      <c r="AX23" s="16">
        <v>-0.86999999999999977</v>
      </c>
      <c r="AY23" s="14">
        <v>-0.29302795554058592</v>
      </c>
      <c r="AZ23" s="15">
        <v>-0.86999999999999977</v>
      </c>
      <c r="BA23" s="14">
        <v>-0.3001010441226003</v>
      </c>
      <c r="BB23" s="15">
        <v>-0.89100000000000024</v>
      </c>
      <c r="BC23" s="14">
        <v>-0.3001010441226003</v>
      </c>
      <c r="BD23" s="15">
        <v>-0.89100000000000024</v>
      </c>
      <c r="BE23" s="14">
        <v>-0.28460761199056916</v>
      </c>
      <c r="BF23" s="15">
        <v>-0.84499999999999975</v>
      </c>
      <c r="BG23" s="14">
        <v>-0.24755810037049497</v>
      </c>
      <c r="BH23" s="15">
        <v>-0.73499999999999954</v>
      </c>
    </row>
    <row r="24" spans="2:60" x14ac:dyDescent="0.25">
      <c r="B24" s="13" t="s">
        <v>47</v>
      </c>
      <c r="C24" s="14">
        <v>0</v>
      </c>
      <c r="D24" s="15">
        <v>0</v>
      </c>
      <c r="E24" s="14">
        <v>-1.1061946902654052E-3</v>
      </c>
      <c r="F24" s="15">
        <v>-9.9999999999992239E-4</v>
      </c>
      <c r="G24" s="14">
        <v>0.50331858407079655</v>
      </c>
      <c r="H24" s="15">
        <v>0.45500000000000007</v>
      </c>
      <c r="I24" s="14">
        <v>0.50553097345132736</v>
      </c>
      <c r="J24" s="15">
        <v>0</v>
      </c>
      <c r="K24" s="14">
        <v>0.5099557522123892</v>
      </c>
      <c r="L24" s="15">
        <v>0.46099999999999997</v>
      </c>
      <c r="M24" s="14">
        <v>0.5099557522123892</v>
      </c>
      <c r="N24" s="15">
        <v>0.46099999999999997</v>
      </c>
      <c r="O24" s="14">
        <v>0.5099557522123892</v>
      </c>
      <c r="P24" s="15">
        <v>0.46099999999999997</v>
      </c>
      <c r="Q24" s="14">
        <v>0.51216814159292023</v>
      </c>
      <c r="R24" s="15">
        <v>0.46299999999999997</v>
      </c>
      <c r="S24" s="14">
        <v>0.51216814159292023</v>
      </c>
      <c r="T24" s="15">
        <v>0.46299999999999997</v>
      </c>
      <c r="U24" s="14">
        <v>0.51216814159292023</v>
      </c>
      <c r="V24" s="15">
        <v>0.46299999999999997</v>
      </c>
      <c r="W24" s="14">
        <v>0.51216814159292023</v>
      </c>
      <c r="X24" s="15">
        <v>0.46299999999999997</v>
      </c>
      <c r="Y24" s="14">
        <v>0.51216814159292023</v>
      </c>
      <c r="Z24" s="15">
        <v>0.46299999999999997</v>
      </c>
      <c r="AA24" s="14">
        <v>0.51216814159292023</v>
      </c>
      <c r="AB24" s="15">
        <v>0.46299999999999997</v>
      </c>
      <c r="AC24" s="14">
        <v>0.51327433628318597</v>
      </c>
      <c r="AD24" s="15">
        <v>0.46400000000000008</v>
      </c>
      <c r="AE24" s="14">
        <v>0.51327433628318597</v>
      </c>
      <c r="AF24" s="15">
        <v>0.46400000000000008</v>
      </c>
      <c r="AG24" s="14">
        <v>0.50884955752212391</v>
      </c>
      <c r="AH24" s="15">
        <v>0.46000000000000008</v>
      </c>
      <c r="AI24" s="14">
        <v>0.50331858407079655</v>
      </c>
      <c r="AJ24" s="15">
        <v>0.45500000000000007</v>
      </c>
      <c r="AK24" s="14">
        <v>0.50110619469026529</v>
      </c>
      <c r="AL24" s="15">
        <v>0.45299999999999985</v>
      </c>
      <c r="AM24" s="14">
        <v>0.51769911504424782</v>
      </c>
      <c r="AN24" s="15">
        <v>0.46800000000000014</v>
      </c>
      <c r="AO24" s="14">
        <v>0.51769911504424782</v>
      </c>
      <c r="AP24" s="15">
        <v>0.46800000000000014</v>
      </c>
      <c r="AQ24" s="14">
        <v>0.51769911504424782</v>
      </c>
      <c r="AR24" s="15">
        <v>0.46800000000000014</v>
      </c>
      <c r="AS24" s="14">
        <v>0.51769911504424782</v>
      </c>
      <c r="AT24" s="15">
        <v>0.46800000000000014</v>
      </c>
      <c r="AU24" s="14">
        <v>0.51991150442477863</v>
      </c>
      <c r="AV24" s="15">
        <v>0.46999999999999992</v>
      </c>
      <c r="AW24" s="16">
        <v>0.51991150442477863</v>
      </c>
      <c r="AX24" s="16">
        <v>0.46999999999999992</v>
      </c>
      <c r="AY24" s="14">
        <v>0.51991150442477863</v>
      </c>
      <c r="AZ24" s="15">
        <v>0.46999999999999992</v>
      </c>
      <c r="BA24" s="14">
        <v>0.52765486725663702</v>
      </c>
      <c r="BB24" s="15">
        <v>0.47699999999999998</v>
      </c>
      <c r="BC24" s="14">
        <v>0.52765486725663702</v>
      </c>
      <c r="BD24" s="15">
        <v>0.47699999999999998</v>
      </c>
      <c r="BE24" s="14">
        <v>0.55199115044247771</v>
      </c>
      <c r="BF24" s="15">
        <v>0.49899999999999994</v>
      </c>
      <c r="BG24" s="14">
        <v>0.67256637168141564</v>
      </c>
      <c r="BH24" s="15">
        <v>0.60799999999999987</v>
      </c>
    </row>
    <row r="25" spans="2:60" ht="16.5" thickBot="1" x14ac:dyDescent="0.3">
      <c r="B25" s="17" t="s">
        <v>15</v>
      </c>
      <c r="C25" s="18">
        <v>3.7619151431078635E-5</v>
      </c>
      <c r="D25" s="19">
        <v>5.9558521268900699E-5</v>
      </c>
      <c r="E25" s="18">
        <v>-1.5423852086747791E-3</v>
      </c>
      <c r="F25" s="19">
        <v>-2.4418993720298969E-3</v>
      </c>
      <c r="G25" s="18">
        <v>-3.8189558169084536E-2</v>
      </c>
      <c r="H25" s="19">
        <v>-6.0461587408058591E-2</v>
      </c>
      <c r="I25" s="18">
        <v>-3.7252358609096814E-2</v>
      </c>
      <c r="J25" s="19">
        <v>0</v>
      </c>
      <c r="K25" s="18">
        <v>-3.4023566240370728E-2</v>
      </c>
      <c r="L25" s="19">
        <v>-5.386600219536819E-2</v>
      </c>
      <c r="M25" s="18">
        <v>-3.4023566240370728E-2</v>
      </c>
      <c r="N25" s="19">
        <v>-5.386600219536819E-2</v>
      </c>
      <c r="O25" s="18">
        <v>-3.4023566240370728E-2</v>
      </c>
      <c r="P25" s="19">
        <v>-5.386600219536819E-2</v>
      </c>
      <c r="Q25" s="18">
        <v>-3.9415141932015452E-2</v>
      </c>
      <c r="R25" s="19">
        <v>-6.2401927735649329E-2</v>
      </c>
      <c r="S25" s="18">
        <v>-3.9264665326290915E-2</v>
      </c>
      <c r="T25" s="19">
        <v>-6.2163693650573046E-2</v>
      </c>
      <c r="U25" s="18">
        <v>-3.9114188720566712E-2</v>
      </c>
      <c r="V25" s="19">
        <v>-6.1925459565497221E-2</v>
      </c>
      <c r="W25" s="18">
        <v>-3.9114188720566712E-2</v>
      </c>
      <c r="X25" s="19">
        <v>-6.1925459565497221E-2</v>
      </c>
      <c r="Y25" s="18">
        <v>-3.9114188720566712E-2</v>
      </c>
      <c r="Z25" s="19">
        <v>-6.1925459565497221E-2</v>
      </c>
      <c r="AA25" s="18">
        <v>-3.9114188720566712E-2</v>
      </c>
      <c r="AB25" s="19">
        <v>-6.1925459565497221E-2</v>
      </c>
      <c r="AC25" s="18">
        <v>-3.7847088442390264E-2</v>
      </c>
      <c r="AD25" s="19">
        <v>-5.9919390422603566E-2</v>
      </c>
      <c r="AE25" s="18">
        <v>-3.7884707593821232E-2</v>
      </c>
      <c r="AF25" s="19">
        <v>-5.997894894387247E-2</v>
      </c>
      <c r="AG25" s="18">
        <v>-4.0193972714350434E-2</v>
      </c>
      <c r="AH25" s="19">
        <v>-6.3634970160852136E-2</v>
      </c>
      <c r="AI25" s="18">
        <v>-4.4819061406988103E-2</v>
      </c>
      <c r="AJ25" s="19">
        <v>-7.0957395914557658E-2</v>
      </c>
      <c r="AK25" s="18">
        <v>-4.4803831310717857E-2</v>
      </c>
      <c r="AL25" s="19">
        <v>-7.0933283674431621E-2</v>
      </c>
      <c r="AM25" s="18">
        <v>-3.6332317020106863E-2</v>
      </c>
      <c r="AN25" s="19">
        <v>-5.7521209109635166E-2</v>
      </c>
      <c r="AO25" s="18">
        <v>-3.6332317020106863E-2</v>
      </c>
      <c r="AP25" s="19">
        <v>-5.7521209109635166E-2</v>
      </c>
      <c r="AQ25" s="18">
        <v>-3.6257078717244817E-2</v>
      </c>
      <c r="AR25" s="19">
        <v>-5.7402092067097357E-2</v>
      </c>
      <c r="AS25" s="18">
        <v>-3.6257078717244817E-2</v>
      </c>
      <c r="AT25" s="19">
        <v>-5.7402092067097357E-2</v>
      </c>
      <c r="AU25" s="18">
        <v>-3.6842646548700175E-2</v>
      </c>
      <c r="AV25" s="19">
        <v>-5.8329161201234346E-2</v>
      </c>
      <c r="AW25" s="20">
        <v>-3.6842646548700175E-2</v>
      </c>
      <c r="AX25" s="20">
        <v>-5.8329161201234346E-2</v>
      </c>
      <c r="AY25" s="18">
        <v>-3.6842646548700175E-2</v>
      </c>
      <c r="AZ25" s="19">
        <v>-5.8329161201234346E-2</v>
      </c>
      <c r="BA25" s="18">
        <v>-3.8100370877643508E-2</v>
      </c>
      <c r="BB25" s="19">
        <v>-6.0320386371029697E-2</v>
      </c>
      <c r="BC25" s="18">
        <v>-3.8100370877643508E-2</v>
      </c>
      <c r="BD25" s="19">
        <v>-6.0320386371029697E-2</v>
      </c>
      <c r="BE25" s="18">
        <v>-3.6595284136820005E-4</v>
      </c>
      <c r="BF25" s="19">
        <v>-5.6148795966053642E-4</v>
      </c>
      <c r="BG25" s="18">
        <v>7.1181380859361099E-2</v>
      </c>
      <c r="BH25" s="19">
        <v>0.10921485991232467</v>
      </c>
    </row>
    <row r="26" spans="2:60" ht="7.5" customHeight="1" x14ac:dyDescent="0.25"/>
    <row r="27" spans="2:60" ht="3" customHeight="1" thickBot="1" x14ac:dyDescent="0.3"/>
    <row r="28" spans="2:60" ht="90" customHeight="1" thickBot="1" x14ac:dyDescent="0.3">
      <c r="C28" s="50" t="str">
        <f t="shared" ref="C28" si="0">C4</f>
        <v>Changes due to inclusion of Profile Class 5-8 Units</v>
      </c>
      <c r="D28" s="51"/>
      <c r="E28" s="50" t="str">
        <f t="shared" ref="E28" si="1">E4</f>
        <v>Changes due to DCPs 161, 222, 234 and 273</v>
      </c>
      <c r="F28" s="51"/>
      <c r="G28" s="50" t="str">
        <f t="shared" ref="G28" si="2">G4</f>
        <v>Changes due to DCP 228</v>
      </c>
      <c r="H28" s="51"/>
      <c r="I28" s="50" t="str">
        <f>I4</f>
        <v>Table 1010 - Financial and general assumptions</v>
      </c>
      <c r="J28" s="51"/>
      <c r="K28" s="50" t="str">
        <f>K4</f>
        <v>Table 1017 - Diversity allowance between top and bottom of network level</v>
      </c>
      <c r="L28" s="51"/>
      <c r="M28" s="50" t="str">
        <f>M4</f>
        <v>Table 1018 - Proportion of relevant load going through 132kV/HV direct transformation</v>
      </c>
      <c r="N28" s="51"/>
      <c r="O28" s="50" t="str">
        <f>O4</f>
        <v>Table 1019 - Network model GSP peak demand (MW)</v>
      </c>
      <c r="P28" s="51"/>
      <c r="Q28" s="50" t="str">
        <f>Q4</f>
        <v>Table 1020 - Gross asset cost by network level (£)</v>
      </c>
      <c r="R28" s="51"/>
      <c r="S28" s="50" t="str">
        <f>S4</f>
        <v>Table 1022 - LV service model asset cost (£)</v>
      </c>
      <c r="T28" s="51"/>
      <c r="U28" s="50" t="str">
        <f>U4</f>
        <v>Table 1023 - HV service model asset cost (£)</v>
      </c>
      <c r="V28" s="51"/>
      <c r="W28" s="50" t="str">
        <f>W4</f>
        <v>Table 1025 - Matrix of applicability of LV service models to tariffs with fixed charges</v>
      </c>
      <c r="X28" s="51"/>
      <c r="Y28" s="50" t="str">
        <f>Y4</f>
        <v>Table 1026 - Matrix of applicability of LV service models to unmetered tariffs</v>
      </c>
      <c r="Z28" s="51"/>
      <c r="AA28" s="50" t="str">
        <f>AA4</f>
        <v>Table 1028 - Matrix of applicability of HV service models to tariffs with fixed charges</v>
      </c>
      <c r="AB28" s="51"/>
      <c r="AC28" s="50" t="str">
        <f>AC4</f>
        <v>Table 1032 - Loss adjustment factors to transmission</v>
      </c>
      <c r="AD28" s="51"/>
      <c r="AE28" s="50" t="s">
        <v>18</v>
      </c>
      <c r="AF28" s="51"/>
      <c r="AG28" s="50" t="str">
        <f>AG4</f>
        <v>Table 1041L - Load profile data for demand users (Load Factor)</v>
      </c>
      <c r="AH28" s="51"/>
      <c r="AI28" s="50" t="str">
        <f>AI4</f>
        <v>Table 1041C - Load profile data for demand users (Coincidence Factor)</v>
      </c>
      <c r="AJ28" s="51"/>
      <c r="AK28" s="50" t="str">
        <f>AK4</f>
        <v>Table 1055 - Transmission exit charges (£/year)</v>
      </c>
      <c r="AL28" s="51"/>
      <c r="AM28" s="50" t="str">
        <f>AM4</f>
        <v>Table 1059 - Other expenditure</v>
      </c>
      <c r="AN28" s="51"/>
      <c r="AO28" s="50" t="str">
        <f>AO4</f>
        <v>Table 1060 - Customer contributions under current connection charging policy</v>
      </c>
      <c r="AP28" s="51"/>
      <c r="AQ28" s="50" t="str">
        <f>AQ4</f>
        <v>Table 1061 - Average split of rate 1 units by distribution time band</v>
      </c>
      <c r="AR28" s="51"/>
      <c r="AS28" s="50" t="str">
        <f>AS4</f>
        <v>Table 1062 - Average split of rate 2 units by distribution time band</v>
      </c>
      <c r="AT28" s="51"/>
      <c r="AU28" s="50" t="str">
        <f>AU4</f>
        <v>Table 1064 - Average split of rate 1 units by special distribution time band</v>
      </c>
      <c r="AV28" s="51"/>
      <c r="AW28" s="50" t="str">
        <f>AW4</f>
        <v>Table 1066 - Typical annual hours by special distribution time band</v>
      </c>
      <c r="AX28" s="51"/>
      <c r="AY28" s="50" t="s">
        <v>19</v>
      </c>
      <c r="AZ28" s="51"/>
      <c r="BA28" s="50" t="str">
        <f>BA4</f>
        <v>Table 1069 - Peaking probabilities by network level</v>
      </c>
      <c r="BB28" s="51"/>
      <c r="BC28" s="50" t="str">
        <f>BC4</f>
        <v>Table 1092 - Average kVAr by kVA, by network level</v>
      </c>
      <c r="BD28" s="51"/>
      <c r="BE28" s="50" t="str">
        <f>BE4</f>
        <v>Table 1053 - Volume forecasts for the charging year</v>
      </c>
      <c r="BF28" s="51"/>
      <c r="BG28" s="50" t="str">
        <f>BG4</f>
        <v>Table 1001 - CDCM Target Revenue Calculations</v>
      </c>
      <c r="BH28" s="51"/>
    </row>
    <row r="29" spans="2:60" ht="63.75" thickBot="1" x14ac:dyDescent="0.3">
      <c r="B29" s="8" t="s">
        <v>16</v>
      </c>
      <c r="C29" s="2" t="s">
        <v>1</v>
      </c>
      <c r="D29" s="3" t="s">
        <v>2</v>
      </c>
      <c r="E29" s="2" t="s">
        <v>1</v>
      </c>
      <c r="F29" s="3" t="s">
        <v>2</v>
      </c>
      <c r="G29" s="2" t="s">
        <v>1</v>
      </c>
      <c r="H29" s="3" t="s">
        <v>2</v>
      </c>
      <c r="I29" s="2" t="s">
        <v>1</v>
      </c>
      <c r="J29" s="3" t="s">
        <v>2</v>
      </c>
      <c r="K29" s="2" t="s">
        <v>1</v>
      </c>
      <c r="L29" s="3" t="s">
        <v>2</v>
      </c>
      <c r="M29" s="2" t="s">
        <v>1</v>
      </c>
      <c r="N29" s="3" t="s">
        <v>2</v>
      </c>
      <c r="O29" s="2" t="s">
        <v>1</v>
      </c>
      <c r="P29" s="3" t="s">
        <v>2</v>
      </c>
      <c r="Q29" s="2" t="s">
        <v>1</v>
      </c>
      <c r="R29" s="3" t="s">
        <v>2</v>
      </c>
      <c r="S29" s="2" t="s">
        <v>1</v>
      </c>
      <c r="T29" s="3" t="s">
        <v>2</v>
      </c>
      <c r="U29" s="2" t="s">
        <v>1</v>
      </c>
      <c r="V29" s="3" t="s">
        <v>2</v>
      </c>
      <c r="W29" s="2" t="s">
        <v>1</v>
      </c>
      <c r="X29" s="3" t="s">
        <v>2</v>
      </c>
      <c r="Y29" s="2" t="s">
        <v>1</v>
      </c>
      <c r="Z29" s="3" t="s">
        <v>2</v>
      </c>
      <c r="AA29" s="2" t="s">
        <v>1</v>
      </c>
      <c r="AB29" s="3" t="s">
        <v>2</v>
      </c>
      <c r="AC29" s="2" t="s">
        <v>1</v>
      </c>
      <c r="AD29" s="3" t="s">
        <v>2</v>
      </c>
      <c r="AE29" s="2" t="s">
        <v>1</v>
      </c>
      <c r="AF29" s="3" t="s">
        <v>2</v>
      </c>
      <c r="AG29" s="2" t="s">
        <v>1</v>
      </c>
      <c r="AH29" s="3" t="s">
        <v>2</v>
      </c>
      <c r="AI29" s="2" t="s">
        <v>1</v>
      </c>
      <c r="AJ29" s="3" t="s">
        <v>2</v>
      </c>
      <c r="AK29" s="2" t="s">
        <v>1</v>
      </c>
      <c r="AL29" s="3" t="s">
        <v>2</v>
      </c>
      <c r="AM29" s="2" t="s">
        <v>1</v>
      </c>
      <c r="AN29" s="3" t="s">
        <v>2</v>
      </c>
      <c r="AO29" s="2" t="s">
        <v>1</v>
      </c>
      <c r="AP29" s="3" t="s">
        <v>2</v>
      </c>
      <c r="AQ29" s="2" t="s">
        <v>1</v>
      </c>
      <c r="AR29" s="3" t="s">
        <v>2</v>
      </c>
      <c r="AS29" s="2" t="s">
        <v>1</v>
      </c>
      <c r="AT29" s="3" t="s">
        <v>2</v>
      </c>
      <c r="AU29" s="2" t="s">
        <v>1</v>
      </c>
      <c r="AV29" s="3" t="s">
        <v>2</v>
      </c>
      <c r="AW29" s="2" t="s">
        <v>1</v>
      </c>
      <c r="AX29" s="3" t="s">
        <v>2</v>
      </c>
      <c r="AY29" s="2" t="s">
        <v>1</v>
      </c>
      <c r="AZ29" s="3" t="s">
        <v>2</v>
      </c>
      <c r="BA29" s="2" t="s">
        <v>1</v>
      </c>
      <c r="BB29" s="3" t="s">
        <v>2</v>
      </c>
      <c r="BC29" s="2" t="s">
        <v>1</v>
      </c>
      <c r="BD29" s="3" t="s">
        <v>2</v>
      </c>
      <c r="BE29" s="2" t="s">
        <v>1</v>
      </c>
      <c r="BF29" s="3" t="s">
        <v>2</v>
      </c>
      <c r="BG29" s="2" t="s">
        <v>1</v>
      </c>
      <c r="BH29" s="3" t="s">
        <v>2</v>
      </c>
    </row>
    <row r="30" spans="2:60" ht="5.25" customHeight="1" thickBot="1" x14ac:dyDescent="0.3"/>
    <row r="31" spans="2:60" x14ac:dyDescent="0.25">
      <c r="B31" s="9" t="s">
        <v>3</v>
      </c>
      <c r="C31" s="21">
        <v>0</v>
      </c>
      <c r="D31" s="22">
        <v>0</v>
      </c>
      <c r="E31" s="21">
        <v>-1.2451404050611847E-3</v>
      </c>
      <c r="F31" s="22">
        <v>-2.9999999999999446E-3</v>
      </c>
      <c r="G31" s="21">
        <v>-5.7276458632815386E-2</v>
      </c>
      <c r="H31" s="22">
        <v>-0.13800000000000023</v>
      </c>
      <c r="I31" s="21">
        <v>0</v>
      </c>
      <c r="J31" s="22">
        <v>0</v>
      </c>
      <c r="K31" s="21">
        <v>2.9551712705938593E-3</v>
      </c>
      <c r="L31" s="22">
        <v>7.1200916585354157E-3</v>
      </c>
      <c r="M31" s="21">
        <v>0</v>
      </c>
      <c r="N31" s="22">
        <v>0</v>
      </c>
      <c r="O31" s="21">
        <v>0</v>
      </c>
      <c r="P31" s="22">
        <v>0</v>
      </c>
      <c r="Q31" s="21">
        <v>4.5166222243192555E-3</v>
      </c>
      <c r="R31" s="22">
        <v>1.0882199804841786E-2</v>
      </c>
      <c r="S31" s="21">
        <v>0</v>
      </c>
      <c r="T31" s="22">
        <v>0</v>
      </c>
      <c r="U31" s="21">
        <v>4.6489046047137883E-4</v>
      </c>
      <c r="V31" s="22">
        <v>1.1200916585350496E-3</v>
      </c>
      <c r="W31" s="21">
        <v>0</v>
      </c>
      <c r="X31" s="22">
        <v>0</v>
      </c>
      <c r="Y31" s="21">
        <v>0</v>
      </c>
      <c r="Z31" s="22">
        <v>0</v>
      </c>
      <c r="AA31" s="21">
        <v>0</v>
      </c>
      <c r="AB31" s="22">
        <v>0</v>
      </c>
      <c r="AC31" s="21">
        <v>3.1535948411842707E-4</v>
      </c>
      <c r="AD31" s="22">
        <v>7.5981668292984805E-4</v>
      </c>
      <c r="AE31" s="21">
        <v>0</v>
      </c>
      <c r="AF31" s="22">
        <v>0</v>
      </c>
      <c r="AG31" s="21">
        <v>4.4658275009892279E-3</v>
      </c>
      <c r="AH31" s="22">
        <v>1.0759816682929801E-2</v>
      </c>
      <c r="AI31" s="21">
        <v>-5.295921104363277E-3</v>
      </c>
      <c r="AJ31" s="22">
        <v>-1.2759816682929623E-2</v>
      </c>
      <c r="AK31" s="21">
        <v>4.1504680168680252E-4</v>
      </c>
      <c r="AL31" s="22">
        <v>9.9999999999922373E-4</v>
      </c>
      <c r="AM31" s="21">
        <v>-7.521637153697136E-3</v>
      </c>
      <c r="AN31" s="22">
        <v>-1.8122383121911653E-2</v>
      </c>
      <c r="AO31" s="21">
        <v>0</v>
      </c>
      <c r="AP31" s="22">
        <v>0</v>
      </c>
      <c r="AQ31" s="21">
        <v>4.1504680168713559E-4</v>
      </c>
      <c r="AR31" s="22">
        <v>1.0000000000001397E-3</v>
      </c>
      <c r="AS31" s="21">
        <v>0</v>
      </c>
      <c r="AT31" s="22">
        <v>0</v>
      </c>
      <c r="AU31" s="21">
        <v>0</v>
      </c>
      <c r="AV31" s="22">
        <v>0</v>
      </c>
      <c r="AW31" s="21">
        <v>0</v>
      </c>
      <c r="AX31" s="22">
        <v>0</v>
      </c>
      <c r="AY31" s="21">
        <v>0</v>
      </c>
      <c r="AZ31" s="22">
        <v>0</v>
      </c>
      <c r="BA31" s="21">
        <v>-2.4404371513380152E-3</v>
      </c>
      <c r="BB31" s="22">
        <v>-5.8799083414645126E-3</v>
      </c>
      <c r="BC31" s="21">
        <v>0</v>
      </c>
      <c r="BD31" s="22">
        <v>0</v>
      </c>
      <c r="BE31" s="21">
        <v>1.1975785003758288E-3</v>
      </c>
      <c r="BF31" s="22">
        <v>3.0039289756299548E-3</v>
      </c>
      <c r="BG31" s="21">
        <v>4.5277831046479977E-2</v>
      </c>
      <c r="BH31" s="22">
        <v>0.10900000000000029</v>
      </c>
    </row>
    <row r="32" spans="2:60" x14ac:dyDescent="0.25">
      <c r="B32" s="13" t="s">
        <v>4</v>
      </c>
      <c r="C32" s="23">
        <v>3.2814308421236227E-4</v>
      </c>
      <c r="D32" s="24">
        <v>5.0011672375718384E-4</v>
      </c>
      <c r="E32" s="23">
        <v>-1.3125723368498932E-3</v>
      </c>
      <c r="F32" s="24">
        <v>-2.0004668950294943E-3</v>
      </c>
      <c r="G32" s="23">
        <v>0.12720540307462969</v>
      </c>
      <c r="H32" s="24">
        <v>0.19387137041940128</v>
      </c>
      <c r="I32" s="23">
        <v>1.3116533011465759E-3</v>
      </c>
      <c r="J32" s="24">
        <v>1.9990662099410583E-3</v>
      </c>
      <c r="K32" s="23">
        <v>3.0602084432331811E-3</v>
      </c>
      <c r="L32" s="24">
        <v>4.664006326135256E-3</v>
      </c>
      <c r="M32" s="23">
        <v>0</v>
      </c>
      <c r="N32" s="24">
        <v>0</v>
      </c>
      <c r="O32" s="23">
        <v>0</v>
      </c>
      <c r="P32" s="24">
        <v>0</v>
      </c>
      <c r="Q32" s="23">
        <v>1.3388691322035795E-2</v>
      </c>
      <c r="R32" s="24">
        <v>2.0405453479067776E-2</v>
      </c>
      <c r="S32" s="23">
        <v>3.2814308421258431E-4</v>
      </c>
      <c r="T32" s="24">
        <v>5.0011672375743776E-4</v>
      </c>
      <c r="U32" s="23">
        <v>4.3506376953361681E-4</v>
      </c>
      <c r="V32" s="24">
        <v>6.6307253607650329E-4</v>
      </c>
      <c r="W32" s="23">
        <v>0</v>
      </c>
      <c r="X32" s="24">
        <v>0</v>
      </c>
      <c r="Y32" s="23">
        <v>0</v>
      </c>
      <c r="Z32" s="24">
        <v>0</v>
      </c>
      <c r="AA32" s="23">
        <v>0</v>
      </c>
      <c r="AB32" s="24">
        <v>0</v>
      </c>
      <c r="AC32" s="23">
        <v>-2.13535025408218E-4</v>
      </c>
      <c r="AD32" s="24">
        <v>-3.2544472960929771E-4</v>
      </c>
      <c r="AE32" s="23">
        <v>0</v>
      </c>
      <c r="AF32" s="24">
        <v>0</v>
      </c>
      <c r="AG32" s="23">
        <v>-6.7757840191886576E-3</v>
      </c>
      <c r="AH32" s="24">
        <v>-1.032684541469725E-2</v>
      </c>
      <c r="AI32" s="23">
        <v>2.2198355804556424E-2</v>
      </c>
      <c r="AJ32" s="24">
        <v>3.3832097983777926E-2</v>
      </c>
      <c r="AK32" s="23">
        <v>-3.2768356636081464E-4</v>
      </c>
      <c r="AL32" s="24">
        <v>-4.9941638121320242E-4</v>
      </c>
      <c r="AM32" s="23">
        <v>-8.149086285096363E-4</v>
      </c>
      <c r="AN32" s="24">
        <v>-1.2419869656248861E-3</v>
      </c>
      <c r="AO32" s="23">
        <v>0</v>
      </c>
      <c r="AP32" s="24">
        <v>0</v>
      </c>
      <c r="AQ32" s="23">
        <v>-3.2814308421236227E-4</v>
      </c>
      <c r="AR32" s="24">
        <v>-5.0011672375743776E-4</v>
      </c>
      <c r="AS32" s="23">
        <v>3.2798991159532775E-4</v>
      </c>
      <c r="AT32" s="24">
        <v>4.9988327624284068E-4</v>
      </c>
      <c r="AU32" s="23">
        <v>0</v>
      </c>
      <c r="AV32" s="24">
        <v>0</v>
      </c>
      <c r="AW32" s="23">
        <v>0</v>
      </c>
      <c r="AX32" s="24">
        <v>0</v>
      </c>
      <c r="AY32" s="23">
        <v>0</v>
      </c>
      <c r="AZ32" s="24">
        <v>0</v>
      </c>
      <c r="BA32" s="23">
        <v>2.7288487340599854E-3</v>
      </c>
      <c r="BB32" s="24">
        <v>4.1589872045693366E-3</v>
      </c>
      <c r="BC32" s="23">
        <v>0</v>
      </c>
      <c r="BD32" s="24">
        <v>0</v>
      </c>
      <c r="BE32" s="23">
        <v>-1.0267590344624988E-2</v>
      </c>
      <c r="BF32" s="24">
        <v>-1.2878553412388472E-2</v>
      </c>
      <c r="BG32" s="23">
        <v>7.066939902990832E-2</v>
      </c>
      <c r="BH32" s="24">
        <v>0.10899999999999974</v>
      </c>
    </row>
    <row r="33" spans="2:60" x14ac:dyDescent="0.25">
      <c r="B33" s="13" t="s">
        <v>5</v>
      </c>
      <c r="C33" s="23">
        <v>0</v>
      </c>
      <c r="D33" s="24">
        <v>0</v>
      </c>
      <c r="E33" s="23">
        <v>0</v>
      </c>
      <c r="F33" s="24">
        <v>0</v>
      </c>
      <c r="G33" s="23">
        <v>1.7595628415300548</v>
      </c>
      <c r="H33" s="24">
        <v>0.64400000000000002</v>
      </c>
      <c r="I33" s="23">
        <v>1.0928961748633892E-2</v>
      </c>
      <c r="J33" s="24">
        <v>4.0000000000000036E-3</v>
      </c>
      <c r="K33" s="23">
        <v>5.4644808743167239E-3</v>
      </c>
      <c r="L33" s="24">
        <v>1.9999999999998908E-3</v>
      </c>
      <c r="M33" s="23">
        <v>0</v>
      </c>
      <c r="N33" s="24">
        <v>0</v>
      </c>
      <c r="O33" s="23">
        <v>0</v>
      </c>
      <c r="P33" s="24">
        <v>0</v>
      </c>
      <c r="Q33" s="23">
        <v>7.9234972677595383E-2</v>
      </c>
      <c r="R33" s="24">
        <v>2.8999999999999915E-2</v>
      </c>
      <c r="S33" s="23">
        <v>0</v>
      </c>
      <c r="T33" s="24">
        <v>0</v>
      </c>
      <c r="U33" s="23">
        <v>0</v>
      </c>
      <c r="V33" s="24">
        <v>0</v>
      </c>
      <c r="W33" s="23">
        <v>0</v>
      </c>
      <c r="X33" s="24">
        <v>0</v>
      </c>
      <c r="Y33" s="23">
        <v>0</v>
      </c>
      <c r="Z33" s="24">
        <v>0</v>
      </c>
      <c r="AA33" s="23">
        <v>0</v>
      </c>
      <c r="AB33" s="24">
        <v>0</v>
      </c>
      <c r="AC33" s="23">
        <v>-2.7322404371581399E-3</v>
      </c>
      <c r="AD33" s="24">
        <v>-9.9999999999977884E-4</v>
      </c>
      <c r="AE33" s="23">
        <v>0</v>
      </c>
      <c r="AF33" s="24">
        <v>0</v>
      </c>
      <c r="AG33" s="23">
        <v>-1.6393442622950616E-2</v>
      </c>
      <c r="AH33" s="24">
        <v>-6.0000000000000053E-3</v>
      </c>
      <c r="AI33" s="23">
        <v>1.0928961748633892E-2</v>
      </c>
      <c r="AJ33" s="24">
        <v>4.0000000000001146E-3</v>
      </c>
      <c r="AK33" s="23">
        <v>-1.0928961748633892E-2</v>
      </c>
      <c r="AL33" s="24">
        <v>-4.0000000000001146E-3</v>
      </c>
      <c r="AM33" s="23">
        <v>6.2841530054644767E-2</v>
      </c>
      <c r="AN33" s="24">
        <v>2.300000000000002E-2</v>
      </c>
      <c r="AO33" s="23">
        <v>0</v>
      </c>
      <c r="AP33" s="24">
        <v>0</v>
      </c>
      <c r="AQ33" s="23">
        <v>1.6393442622950616E-2</v>
      </c>
      <c r="AR33" s="24">
        <v>5.9999999999998943E-3</v>
      </c>
      <c r="AS33" s="23">
        <v>0</v>
      </c>
      <c r="AT33" s="24">
        <v>0</v>
      </c>
      <c r="AU33" s="23">
        <v>0</v>
      </c>
      <c r="AV33" s="24">
        <v>0</v>
      </c>
      <c r="AW33" s="23">
        <v>0</v>
      </c>
      <c r="AX33" s="24">
        <v>0</v>
      </c>
      <c r="AY33" s="23">
        <v>0</v>
      </c>
      <c r="AZ33" s="24">
        <v>0</v>
      </c>
      <c r="BA33" s="23">
        <v>4.6448087431694152E-2</v>
      </c>
      <c r="BB33" s="24">
        <v>1.7000000000000237E-2</v>
      </c>
      <c r="BC33" s="23">
        <v>0</v>
      </c>
      <c r="BD33" s="24">
        <v>0</v>
      </c>
      <c r="BE33" s="23">
        <v>8.1967213114753079E-3</v>
      </c>
      <c r="BF33" s="24">
        <v>2.9999999999997806E-3</v>
      </c>
      <c r="BG33" s="23">
        <v>0.29781420765027278</v>
      </c>
      <c r="BH33" s="24">
        <v>0.10899999999999987</v>
      </c>
    </row>
    <row r="34" spans="2:60" x14ac:dyDescent="0.25">
      <c r="B34" s="13" t="s">
        <v>6</v>
      </c>
      <c r="C34" s="23">
        <v>0</v>
      </c>
      <c r="D34" s="24">
        <v>0</v>
      </c>
      <c r="E34" s="23">
        <v>-1.258309967649418E-3</v>
      </c>
      <c r="F34" s="24">
        <v>-3.0000000000002152E-3</v>
      </c>
      <c r="G34" s="23">
        <v>-0.11157015046490759</v>
      </c>
      <c r="H34" s="24">
        <v>-0.26600000000000013</v>
      </c>
      <c r="I34" s="23">
        <v>-8.3887331176601965E-4</v>
      </c>
      <c r="J34" s="24">
        <v>-1.9999999999996687E-3</v>
      </c>
      <c r="K34" s="23">
        <v>3.5881462650942941E-3</v>
      </c>
      <c r="L34" s="24">
        <v>8.5546797466700686E-3</v>
      </c>
      <c r="M34" s="23">
        <v>0</v>
      </c>
      <c r="N34" s="24">
        <v>0</v>
      </c>
      <c r="O34" s="23">
        <v>0</v>
      </c>
      <c r="P34" s="24">
        <v>0</v>
      </c>
      <c r="Q34" s="23">
        <v>-1.1655793721526586E-2</v>
      </c>
      <c r="R34" s="24">
        <v>-2.7789163293288344E-2</v>
      </c>
      <c r="S34" s="23">
        <v>1.1632650901471919E-4</v>
      </c>
      <c r="T34" s="24">
        <v>2.7733987333511401E-4</v>
      </c>
      <c r="U34" s="23">
        <v>4.1943665588295431E-4</v>
      </c>
      <c r="V34" s="24">
        <v>9.9999999999966782E-4</v>
      </c>
      <c r="W34" s="23">
        <v>0</v>
      </c>
      <c r="X34" s="24">
        <v>0</v>
      </c>
      <c r="Y34" s="23">
        <v>0</v>
      </c>
      <c r="Z34" s="24">
        <v>0</v>
      </c>
      <c r="AA34" s="23">
        <v>0</v>
      </c>
      <c r="AB34" s="24">
        <v>0</v>
      </c>
      <c r="AC34" s="23">
        <v>1.5614201145178752E-3</v>
      </c>
      <c r="AD34" s="24">
        <v>3.7226601266653336E-3</v>
      </c>
      <c r="AE34" s="23">
        <v>0</v>
      </c>
      <c r="AF34" s="24">
        <v>0</v>
      </c>
      <c r="AG34" s="23">
        <v>4.6842603435531815E-3</v>
      </c>
      <c r="AH34" s="24">
        <v>1.1167980379994724E-2</v>
      </c>
      <c r="AI34" s="23">
        <v>3.1687096092112288E-3</v>
      </c>
      <c r="AJ34" s="24">
        <v>7.5546797466701232E-3</v>
      </c>
      <c r="AK34" s="23">
        <v>8.3887331176624169E-4</v>
      </c>
      <c r="AL34" s="24">
        <v>1.9999999999999463E-3</v>
      </c>
      <c r="AM34" s="23">
        <v>-6.2419580809847108E-4</v>
      </c>
      <c r="AN34" s="24">
        <v>-1.4881765800467406E-3</v>
      </c>
      <c r="AO34" s="23">
        <v>0</v>
      </c>
      <c r="AP34" s="24">
        <v>0</v>
      </c>
      <c r="AQ34" s="23">
        <v>-1.6777466235323724E-3</v>
      </c>
      <c r="AR34" s="24">
        <v>-3.999999999999948E-3</v>
      </c>
      <c r="AS34" s="23">
        <v>0</v>
      </c>
      <c r="AT34" s="24">
        <v>0</v>
      </c>
      <c r="AU34" s="23">
        <v>0</v>
      </c>
      <c r="AV34" s="24">
        <v>0</v>
      </c>
      <c r="AW34" s="23">
        <v>0</v>
      </c>
      <c r="AX34" s="24">
        <v>0</v>
      </c>
      <c r="AY34" s="23">
        <v>0</v>
      </c>
      <c r="AZ34" s="24">
        <v>0</v>
      </c>
      <c r="BA34" s="23">
        <v>1.7940731325470916E-3</v>
      </c>
      <c r="BB34" s="24">
        <v>4.277339873335062E-3</v>
      </c>
      <c r="BC34" s="23">
        <v>0</v>
      </c>
      <c r="BD34" s="24">
        <v>0</v>
      </c>
      <c r="BE34" s="23">
        <v>-2.113204329457119E-2</v>
      </c>
      <c r="BF34" s="24">
        <v>-5.0005213889755984E-2</v>
      </c>
      <c r="BG34" s="23">
        <v>4.5773150613711566E-2</v>
      </c>
      <c r="BH34" s="24">
        <v>0.10899999999999993</v>
      </c>
    </row>
    <row r="35" spans="2:60" x14ac:dyDescent="0.25">
      <c r="B35" s="13" t="s">
        <v>7</v>
      </c>
      <c r="C35" s="23">
        <v>0</v>
      </c>
      <c r="D35" s="24">
        <v>0</v>
      </c>
      <c r="E35" s="23">
        <v>-1.6403450725362978E-3</v>
      </c>
      <c r="F35" s="24">
        <v>-2.8158673423922401E-3</v>
      </c>
      <c r="G35" s="23">
        <v>3.3239257012515067E-3</v>
      </c>
      <c r="H35" s="24">
        <v>5.7059541845181959E-3</v>
      </c>
      <c r="I35" s="23">
        <v>9.1858459450477881E-5</v>
      </c>
      <c r="J35" s="24">
        <v>1.576870869548809E-4</v>
      </c>
      <c r="K35" s="23">
        <v>3.3444814002314693E-3</v>
      </c>
      <c r="L35" s="24">
        <v>5.7412407363702754E-3</v>
      </c>
      <c r="M35" s="23">
        <v>0</v>
      </c>
      <c r="N35" s="24">
        <v>0</v>
      </c>
      <c r="O35" s="23">
        <v>0</v>
      </c>
      <c r="P35" s="24">
        <v>0</v>
      </c>
      <c r="Q35" s="23">
        <v>-5.3658092895384479E-3</v>
      </c>
      <c r="R35" s="24">
        <v>-9.211115025056003E-3</v>
      </c>
      <c r="S35" s="23">
        <v>4.381305191892837E-4</v>
      </c>
      <c r="T35" s="24">
        <v>7.5210846872793497E-4</v>
      </c>
      <c r="U35" s="23">
        <v>0</v>
      </c>
      <c r="V35" s="24">
        <v>0</v>
      </c>
      <c r="W35" s="23">
        <v>0</v>
      </c>
      <c r="X35" s="24">
        <v>0</v>
      </c>
      <c r="Y35" s="23">
        <v>0</v>
      </c>
      <c r="Z35" s="24">
        <v>0</v>
      </c>
      <c r="AA35" s="23">
        <v>0</v>
      </c>
      <c r="AB35" s="24">
        <v>0</v>
      </c>
      <c r="AC35" s="23">
        <v>1.8001564054714869E-3</v>
      </c>
      <c r="AD35" s="24">
        <v>3.0902044443170268E-3</v>
      </c>
      <c r="AE35" s="23">
        <v>-5.8253634602767335E-4</v>
      </c>
      <c r="AF35" s="24">
        <v>-9.9999999999989941E-4</v>
      </c>
      <c r="AG35" s="23">
        <v>-3.1692645611988146E-3</v>
      </c>
      <c r="AH35" s="24">
        <v>-5.4404580637914509E-3</v>
      </c>
      <c r="AI35" s="23">
        <v>1.7172447798193047E-2</v>
      </c>
      <c r="AJ35" s="24">
        <v>2.9478757703767407E-2</v>
      </c>
      <c r="AK35" s="23">
        <v>-2.1452793109477675E-4</v>
      </c>
      <c r="AL35" s="24">
        <v>-3.6826531521613748E-4</v>
      </c>
      <c r="AM35" s="23">
        <v>4.4968991767648792E-3</v>
      </c>
      <c r="AN35" s="24">
        <v>7.7195169150011331E-3</v>
      </c>
      <c r="AO35" s="23">
        <v>0</v>
      </c>
      <c r="AP35" s="24">
        <v>0</v>
      </c>
      <c r="AQ35" s="23">
        <v>-1.2877421637000896E-3</v>
      </c>
      <c r="AR35" s="24">
        <v>-2.2105782282612965E-3</v>
      </c>
      <c r="AS35" s="23">
        <v>2.2993343719179826E-4</v>
      </c>
      <c r="AT35" s="24">
        <v>3.9471088586943981E-4</v>
      </c>
      <c r="AU35" s="23">
        <v>0</v>
      </c>
      <c r="AV35" s="24">
        <v>0</v>
      </c>
      <c r="AW35" s="23">
        <v>0</v>
      </c>
      <c r="AX35" s="24">
        <v>0</v>
      </c>
      <c r="AY35" s="23">
        <v>0</v>
      </c>
      <c r="AZ35" s="24">
        <v>0</v>
      </c>
      <c r="BA35" s="23">
        <v>3.0130402694579228E-3</v>
      </c>
      <c r="BB35" s="24">
        <v>5.1722785882853187E-3</v>
      </c>
      <c r="BC35" s="23">
        <v>0</v>
      </c>
      <c r="BD35" s="24">
        <v>0</v>
      </c>
      <c r="BE35" s="23">
        <v>-2.1685722230094684E-2</v>
      </c>
      <c r="BF35" s="24">
        <v>-3.7226268562481249E-2</v>
      </c>
      <c r="BG35" s="23">
        <v>6.3619377369359298E-2</v>
      </c>
      <c r="BH35" s="24">
        <v>0.10900000000000011</v>
      </c>
    </row>
    <row r="36" spans="2:60" x14ac:dyDescent="0.25">
      <c r="B36" s="13" t="s">
        <v>8</v>
      </c>
      <c r="C36" s="23">
        <v>0</v>
      </c>
      <c r="D36" s="24">
        <v>0</v>
      </c>
      <c r="E36" s="23">
        <v>-2.049180327868938E-3</v>
      </c>
      <c r="F36" s="24">
        <v>-1.0000000000000542E-3</v>
      </c>
      <c r="G36" s="23">
        <v>1.1639344262295079</v>
      </c>
      <c r="H36" s="24">
        <v>0.56799999999999995</v>
      </c>
      <c r="I36" s="23">
        <v>6.1475409836071471E-3</v>
      </c>
      <c r="J36" s="24">
        <v>3.0000000000001137E-3</v>
      </c>
      <c r="K36" s="23">
        <v>4.098360655737654E-3</v>
      </c>
      <c r="L36" s="24">
        <v>2.0000000000000018E-3</v>
      </c>
      <c r="M36" s="23">
        <v>0</v>
      </c>
      <c r="N36" s="24">
        <v>0</v>
      </c>
      <c r="O36" s="23">
        <v>0</v>
      </c>
      <c r="P36" s="24">
        <v>0</v>
      </c>
      <c r="Q36" s="23">
        <v>5.532786885245855E-2</v>
      </c>
      <c r="R36" s="24">
        <v>2.6999999999999913E-2</v>
      </c>
      <c r="S36" s="23">
        <v>0</v>
      </c>
      <c r="T36" s="24">
        <v>0</v>
      </c>
      <c r="U36" s="23">
        <v>0</v>
      </c>
      <c r="V36" s="24">
        <v>0</v>
      </c>
      <c r="W36" s="23">
        <v>0</v>
      </c>
      <c r="X36" s="24">
        <v>0</v>
      </c>
      <c r="Y36" s="23">
        <v>0</v>
      </c>
      <c r="Z36" s="24">
        <v>0</v>
      </c>
      <c r="AA36" s="23">
        <v>0</v>
      </c>
      <c r="AB36" s="24">
        <v>0</v>
      </c>
      <c r="AC36" s="23">
        <v>-2.0491803278686049E-3</v>
      </c>
      <c r="AD36" s="24">
        <v>-9.9999999999988987E-4</v>
      </c>
      <c r="AE36" s="23">
        <v>0</v>
      </c>
      <c r="AF36" s="24">
        <v>0</v>
      </c>
      <c r="AG36" s="23">
        <v>-1.4344262295082011E-2</v>
      </c>
      <c r="AH36" s="24">
        <v>-7.0000000000001172E-3</v>
      </c>
      <c r="AI36" s="23">
        <v>8.1967213114753079E-3</v>
      </c>
      <c r="AJ36" s="24">
        <v>4.0000000000000036E-3</v>
      </c>
      <c r="AK36" s="23">
        <v>-6.1475409836062589E-3</v>
      </c>
      <c r="AL36" s="24">
        <v>-3.0000000000000027E-3</v>
      </c>
      <c r="AM36" s="23">
        <v>4.5081967213114638E-2</v>
      </c>
      <c r="AN36" s="24">
        <v>2.2000000000000131E-2</v>
      </c>
      <c r="AO36" s="23">
        <v>0</v>
      </c>
      <c r="AP36" s="24">
        <v>0</v>
      </c>
      <c r="AQ36" s="23">
        <v>2.2540983606557319E-2</v>
      </c>
      <c r="AR36" s="24">
        <v>1.0999999999999788E-2</v>
      </c>
      <c r="AS36" s="23">
        <v>0</v>
      </c>
      <c r="AT36" s="24">
        <v>0</v>
      </c>
      <c r="AU36" s="23">
        <v>0</v>
      </c>
      <c r="AV36" s="24">
        <v>0</v>
      </c>
      <c r="AW36" s="23">
        <v>0</v>
      </c>
      <c r="AX36" s="24">
        <v>0</v>
      </c>
      <c r="AY36" s="23">
        <v>0</v>
      </c>
      <c r="AZ36" s="24">
        <v>0</v>
      </c>
      <c r="BA36" s="23">
        <v>2.4590163934426368E-2</v>
      </c>
      <c r="BB36" s="24">
        <v>1.2000000000000233E-2</v>
      </c>
      <c r="BC36" s="23">
        <v>0</v>
      </c>
      <c r="BD36" s="24">
        <v>0</v>
      </c>
      <c r="BE36" s="23">
        <v>-2.0491803278688714E-2</v>
      </c>
      <c r="BF36" s="24">
        <v>-1.000000000000012E-2</v>
      </c>
      <c r="BG36" s="23">
        <v>0.22540983606557408</v>
      </c>
      <c r="BH36" s="24">
        <v>0.10999999999999999</v>
      </c>
    </row>
    <row r="37" spans="2:60" x14ac:dyDescent="0.25">
      <c r="B37" s="13" t="s">
        <v>9</v>
      </c>
      <c r="C37" s="23">
        <v>-6.4380355633069097E-3</v>
      </c>
      <c r="D37" s="24">
        <v>-1.2068915724931448E-2</v>
      </c>
      <c r="E37" s="23">
        <v>-1.3255215119275521E-3</v>
      </c>
      <c r="F37" s="24">
        <v>-2.4848585040777166E-3</v>
      </c>
      <c r="G37" s="23">
        <v>-2.8338670261223831E-2</v>
      </c>
      <c r="H37" s="24">
        <v>-5.3124438312927499E-2</v>
      </c>
      <c r="I37" s="23">
        <v>-3.713114872564427E-4</v>
      </c>
      <c r="J37" s="24">
        <v>-6.9607056427875569E-4</v>
      </c>
      <c r="K37" s="23">
        <v>3.9069645766195427E-3</v>
      </c>
      <c r="L37" s="24">
        <v>7.3241015449275471E-3</v>
      </c>
      <c r="M37" s="23">
        <v>0</v>
      </c>
      <c r="N37" s="24">
        <v>0</v>
      </c>
      <c r="O37" s="23">
        <v>0</v>
      </c>
      <c r="P37" s="24">
        <v>0</v>
      </c>
      <c r="Q37" s="23">
        <v>-1.1201588593727552E-2</v>
      </c>
      <c r="R37" s="24">
        <v>-2.0998801170587361E-2</v>
      </c>
      <c r="S37" s="23">
        <v>-3.4804490940036903E-3</v>
      </c>
      <c r="T37" s="24">
        <v>-6.5245440767445345E-3</v>
      </c>
      <c r="U37" s="23">
        <v>5.1628861293850914E-4</v>
      </c>
      <c r="V37" s="24">
        <v>9.6784860817017426E-4</v>
      </c>
      <c r="W37" s="23">
        <v>0</v>
      </c>
      <c r="X37" s="24">
        <v>0</v>
      </c>
      <c r="Y37" s="23">
        <v>0</v>
      </c>
      <c r="Z37" s="24">
        <v>0</v>
      </c>
      <c r="AA37" s="23">
        <v>0</v>
      </c>
      <c r="AB37" s="24">
        <v>0</v>
      </c>
      <c r="AC37" s="23">
        <v>1.1795477080165373E-3</v>
      </c>
      <c r="AD37" s="24">
        <v>2.2112120602012231E-3</v>
      </c>
      <c r="AE37" s="23">
        <v>0</v>
      </c>
      <c r="AF37" s="24">
        <v>0</v>
      </c>
      <c r="AG37" s="23">
        <v>-2.1127835147578433E-2</v>
      </c>
      <c r="AH37" s="24">
        <v>-3.9606811633608602E-2</v>
      </c>
      <c r="AI37" s="23">
        <v>3.7036699661540995E-2</v>
      </c>
      <c r="AJ37" s="24">
        <v>6.9429999655848049E-2</v>
      </c>
      <c r="AK37" s="23">
        <v>7.5444787191347729E-5</v>
      </c>
      <c r="AL37" s="24">
        <v>1.4143084012888107E-4</v>
      </c>
      <c r="AM37" s="23">
        <v>3.2920003499713468E-3</v>
      </c>
      <c r="AN37" s="24">
        <v>6.1712729604496835E-3</v>
      </c>
      <c r="AO37" s="23">
        <v>0</v>
      </c>
      <c r="AP37" s="24">
        <v>0</v>
      </c>
      <c r="AQ37" s="23">
        <v>-8.8368100795144233E-4</v>
      </c>
      <c r="AR37" s="24">
        <v>-1.6565723360513415E-3</v>
      </c>
      <c r="AS37" s="23">
        <v>0</v>
      </c>
      <c r="AT37" s="24">
        <v>0</v>
      </c>
      <c r="AU37" s="23">
        <v>0</v>
      </c>
      <c r="AV37" s="24">
        <v>0</v>
      </c>
      <c r="AW37" s="23">
        <v>0</v>
      </c>
      <c r="AX37" s="24">
        <v>0</v>
      </c>
      <c r="AY37" s="23">
        <v>0</v>
      </c>
      <c r="AZ37" s="24">
        <v>0</v>
      </c>
      <c r="BA37" s="23">
        <v>1.09427137988094E-3</v>
      </c>
      <c r="BB37" s="24">
        <v>2.05135074730841E-3</v>
      </c>
      <c r="BC37" s="23">
        <v>0</v>
      </c>
      <c r="BD37" s="24">
        <v>0</v>
      </c>
      <c r="BE37" s="23">
        <v>1.5292571333460625E-3</v>
      </c>
      <c r="BF37" s="24">
        <v>2.8667868144895831E-3</v>
      </c>
      <c r="BG37" s="23">
        <v>5.8586738719713094E-2</v>
      </c>
      <c r="BH37" s="24">
        <v>0.10982828616802574</v>
      </c>
    </row>
    <row r="38" spans="2:60" x14ac:dyDescent="0.25">
      <c r="B38" s="13" t="s">
        <v>10</v>
      </c>
      <c r="C38" s="23">
        <v>0</v>
      </c>
      <c r="D38" s="24">
        <v>0</v>
      </c>
      <c r="E38" s="23">
        <v>0</v>
      </c>
      <c r="F38" s="24">
        <v>0</v>
      </c>
      <c r="G38" s="23">
        <v>0</v>
      </c>
      <c r="H38" s="24">
        <v>0</v>
      </c>
      <c r="I38" s="23">
        <v>0</v>
      </c>
      <c r="J38" s="24">
        <v>0</v>
      </c>
      <c r="K38" s="23">
        <v>0</v>
      </c>
      <c r="L38" s="24">
        <v>0</v>
      </c>
      <c r="M38" s="23">
        <v>0</v>
      </c>
      <c r="N38" s="24">
        <v>0</v>
      </c>
      <c r="O38" s="23">
        <v>0</v>
      </c>
      <c r="P38" s="24">
        <v>0</v>
      </c>
      <c r="Q38" s="23">
        <v>0</v>
      </c>
      <c r="R38" s="24">
        <v>0</v>
      </c>
      <c r="S38" s="23">
        <v>0</v>
      </c>
      <c r="T38" s="24">
        <v>0</v>
      </c>
      <c r="U38" s="23">
        <v>0</v>
      </c>
      <c r="V38" s="24">
        <v>0</v>
      </c>
      <c r="W38" s="23">
        <v>0</v>
      </c>
      <c r="X38" s="24">
        <v>0</v>
      </c>
      <c r="Y38" s="23">
        <v>0</v>
      </c>
      <c r="Z38" s="24">
        <v>0</v>
      </c>
      <c r="AA38" s="23">
        <v>0</v>
      </c>
      <c r="AB38" s="24">
        <v>0</v>
      </c>
      <c r="AC38" s="23">
        <v>0</v>
      </c>
      <c r="AD38" s="24">
        <v>0</v>
      </c>
      <c r="AE38" s="23">
        <v>0</v>
      </c>
      <c r="AF38" s="24">
        <v>0</v>
      </c>
      <c r="AG38" s="23">
        <v>0</v>
      </c>
      <c r="AH38" s="24">
        <v>0</v>
      </c>
      <c r="AI38" s="23">
        <v>0</v>
      </c>
      <c r="AJ38" s="24">
        <v>0</v>
      </c>
      <c r="AK38" s="23">
        <v>0</v>
      </c>
      <c r="AL38" s="24">
        <v>0</v>
      </c>
      <c r="AM38" s="23">
        <v>0</v>
      </c>
      <c r="AN38" s="24">
        <v>0</v>
      </c>
      <c r="AO38" s="23">
        <v>0</v>
      </c>
      <c r="AP38" s="24">
        <v>0</v>
      </c>
      <c r="AQ38" s="23">
        <v>0</v>
      </c>
      <c r="AR38" s="24">
        <v>0</v>
      </c>
      <c r="AS38" s="23">
        <v>0</v>
      </c>
      <c r="AT38" s="24">
        <v>0</v>
      </c>
      <c r="AU38" s="23">
        <v>0</v>
      </c>
      <c r="AV38" s="24">
        <v>0</v>
      </c>
      <c r="AW38" s="23">
        <v>0</v>
      </c>
      <c r="AX38" s="24">
        <v>0</v>
      </c>
      <c r="AY38" s="23">
        <v>0</v>
      </c>
      <c r="AZ38" s="24">
        <v>0</v>
      </c>
      <c r="BA38" s="23">
        <v>0</v>
      </c>
      <c r="BB38" s="24">
        <v>0</v>
      </c>
      <c r="BC38" s="23">
        <v>0</v>
      </c>
      <c r="BD38" s="24">
        <v>0</v>
      </c>
      <c r="BE38" s="23">
        <v>0</v>
      </c>
      <c r="BF38" s="24">
        <v>0</v>
      </c>
      <c r="BG38" s="23">
        <v>0</v>
      </c>
      <c r="BH38" s="24">
        <v>0</v>
      </c>
    </row>
    <row r="39" spans="2:60" x14ac:dyDescent="0.25">
      <c r="B39" s="13" t="s">
        <v>11</v>
      </c>
      <c r="C39" s="23">
        <v>0.36577406303610371</v>
      </c>
      <c r="D39" s="24">
        <v>0.45368986042667536</v>
      </c>
      <c r="E39" s="23">
        <v>-1.9811218597127755E-3</v>
      </c>
      <c r="F39" s="24">
        <v>-2.457295338441301E-3</v>
      </c>
      <c r="G39" s="23">
        <v>4.6718238165857073E-2</v>
      </c>
      <c r="H39" s="24">
        <v>5.7947222328762482E-2</v>
      </c>
      <c r="I39" s="23">
        <v>1.2184562793182696E-3</v>
      </c>
      <c r="J39" s="24">
        <v>1.511318912859605E-3</v>
      </c>
      <c r="K39" s="23">
        <v>-6.0264605065263321E-3</v>
      </c>
      <c r="L39" s="24">
        <v>-7.4749532631649407E-3</v>
      </c>
      <c r="M39" s="23">
        <v>0</v>
      </c>
      <c r="N39" s="24">
        <v>0</v>
      </c>
      <c r="O39" s="23">
        <v>0</v>
      </c>
      <c r="P39" s="24">
        <v>0</v>
      </c>
      <c r="Q39" s="23">
        <v>2.8614954286276584E-2</v>
      </c>
      <c r="R39" s="24">
        <v>3.5492715116257623E-2</v>
      </c>
      <c r="S39" s="23">
        <v>3.2579028899015761E-4</v>
      </c>
      <c r="T39" s="24">
        <v>4.0409576751687659E-4</v>
      </c>
      <c r="U39" s="23">
        <v>-3.3676427767225681E-2</v>
      </c>
      <c r="V39" s="24">
        <v>-4.1770741442302695E-2</v>
      </c>
      <c r="W39" s="23">
        <v>0</v>
      </c>
      <c r="X39" s="24">
        <v>0</v>
      </c>
      <c r="Y39" s="23">
        <v>0</v>
      </c>
      <c r="Z39" s="24">
        <v>0</v>
      </c>
      <c r="AA39" s="23">
        <v>0</v>
      </c>
      <c r="AB39" s="24">
        <v>0</v>
      </c>
      <c r="AC39" s="23">
        <v>-4.6736931631801149E-3</v>
      </c>
      <c r="AD39" s="24">
        <v>-5.7970408871527712E-3</v>
      </c>
      <c r="AE39" s="23">
        <v>-3.4293714630484473E-5</v>
      </c>
      <c r="AF39" s="24">
        <v>-4.2536396580694635E-5</v>
      </c>
      <c r="AG39" s="23">
        <v>-1.0333550568587313E-2</v>
      </c>
      <c r="AH39" s="24">
        <v>-1.2817275987968668E-2</v>
      </c>
      <c r="AI39" s="23">
        <v>6.9378364213839028E-3</v>
      </c>
      <c r="AJ39" s="24">
        <v>8.6053833657693812E-3</v>
      </c>
      <c r="AK39" s="23">
        <v>-5.8338615987651998E-4</v>
      </c>
      <c r="AL39" s="24">
        <v>-7.2360621541150971E-4</v>
      </c>
      <c r="AM39" s="23">
        <v>1.0360831428049E-3</v>
      </c>
      <c r="AN39" s="24">
        <v>1.2851113951268811E-3</v>
      </c>
      <c r="AO39" s="23">
        <v>0</v>
      </c>
      <c r="AP39" s="24">
        <v>0</v>
      </c>
      <c r="AQ39" s="23">
        <v>-1.2178667625835082E-3</v>
      </c>
      <c r="AR39" s="24">
        <v>-1.5105877025518577E-3</v>
      </c>
      <c r="AS39" s="23">
        <v>-1.7146857315353259E-5</v>
      </c>
      <c r="AT39" s="24">
        <v>-2.126819829045834E-5</v>
      </c>
      <c r="AU39" s="23">
        <v>0</v>
      </c>
      <c r="AV39" s="24">
        <v>0</v>
      </c>
      <c r="AW39" s="23">
        <v>0</v>
      </c>
      <c r="AX39" s="24">
        <v>0</v>
      </c>
      <c r="AY39" s="23">
        <v>0</v>
      </c>
      <c r="AZ39" s="24">
        <v>0</v>
      </c>
      <c r="BA39" s="23">
        <v>1.8954903146317648E-3</v>
      </c>
      <c r="BB39" s="24">
        <v>2.3510817829652808E-3</v>
      </c>
      <c r="BC39" s="23">
        <v>0</v>
      </c>
      <c r="BD39" s="24">
        <v>0</v>
      </c>
      <c r="BE39" s="23">
        <v>1.3299342928887459E-3</v>
      </c>
      <c r="BF39" s="24">
        <v>1.6495912769459165E-3</v>
      </c>
      <c r="BG39" s="23">
        <v>8.8538407712775324E-2</v>
      </c>
      <c r="BH39" s="24">
        <v>0.1098190984461469</v>
      </c>
    </row>
    <row r="40" spans="2:60" x14ac:dyDescent="0.25">
      <c r="B40" s="13" t="s">
        <v>52</v>
      </c>
      <c r="C40" s="23">
        <v>0</v>
      </c>
      <c r="D40" s="24">
        <v>0</v>
      </c>
      <c r="E40" s="23">
        <v>0</v>
      </c>
      <c r="F40" s="24">
        <v>0</v>
      </c>
      <c r="G40" s="23">
        <v>0</v>
      </c>
      <c r="H40" s="24">
        <v>0</v>
      </c>
      <c r="I40" s="23">
        <v>0</v>
      </c>
      <c r="J40" s="24">
        <v>0</v>
      </c>
      <c r="K40" s="23">
        <v>0</v>
      </c>
      <c r="L40" s="24">
        <v>0</v>
      </c>
      <c r="M40" s="23">
        <v>0</v>
      </c>
      <c r="N40" s="24">
        <v>0</v>
      </c>
      <c r="O40" s="23">
        <v>0</v>
      </c>
      <c r="P40" s="24">
        <v>0</v>
      </c>
      <c r="Q40" s="23">
        <v>0</v>
      </c>
      <c r="R40" s="24">
        <v>0</v>
      </c>
      <c r="S40" s="23">
        <v>0</v>
      </c>
      <c r="T40" s="24">
        <v>0</v>
      </c>
      <c r="U40" s="23">
        <v>0</v>
      </c>
      <c r="V40" s="24">
        <v>0</v>
      </c>
      <c r="W40" s="23">
        <v>0</v>
      </c>
      <c r="X40" s="24">
        <v>0</v>
      </c>
      <c r="Y40" s="23">
        <v>0</v>
      </c>
      <c r="Z40" s="24">
        <v>0</v>
      </c>
      <c r="AA40" s="23">
        <v>0</v>
      </c>
      <c r="AB40" s="24">
        <v>0</v>
      </c>
      <c r="AC40" s="23">
        <v>0</v>
      </c>
      <c r="AD40" s="24">
        <v>0</v>
      </c>
      <c r="AE40" s="23">
        <v>0</v>
      </c>
      <c r="AF40" s="24">
        <v>0</v>
      </c>
      <c r="AG40" s="23">
        <v>0</v>
      </c>
      <c r="AH40" s="24">
        <v>0</v>
      </c>
      <c r="AI40" s="23">
        <v>0</v>
      </c>
      <c r="AJ40" s="24">
        <v>0</v>
      </c>
      <c r="AK40" s="23">
        <v>0</v>
      </c>
      <c r="AL40" s="24">
        <v>0</v>
      </c>
      <c r="AM40" s="23">
        <v>0</v>
      </c>
      <c r="AN40" s="24">
        <v>0</v>
      </c>
      <c r="AO40" s="23">
        <v>0</v>
      </c>
      <c r="AP40" s="24">
        <v>0</v>
      </c>
      <c r="AQ40" s="23">
        <v>0</v>
      </c>
      <c r="AR40" s="24">
        <v>0</v>
      </c>
      <c r="AS40" s="23">
        <v>0</v>
      </c>
      <c r="AT40" s="24">
        <v>0</v>
      </c>
      <c r="AU40" s="23">
        <v>0</v>
      </c>
      <c r="AV40" s="24">
        <v>0</v>
      </c>
      <c r="AW40" s="23">
        <v>0</v>
      </c>
      <c r="AX40" s="24">
        <v>0</v>
      </c>
      <c r="AY40" s="23">
        <v>0</v>
      </c>
      <c r="AZ40" s="24">
        <v>0</v>
      </c>
      <c r="BA40" s="23">
        <v>0</v>
      </c>
      <c r="BB40" s="24">
        <v>0</v>
      </c>
      <c r="BC40" s="23">
        <v>0</v>
      </c>
      <c r="BD40" s="24">
        <v>0</v>
      </c>
      <c r="BE40" s="23">
        <v>0</v>
      </c>
      <c r="BF40" s="24">
        <v>0</v>
      </c>
      <c r="BG40" s="23">
        <v>0</v>
      </c>
      <c r="BH40" s="24">
        <v>0</v>
      </c>
    </row>
    <row r="41" spans="2:60" x14ac:dyDescent="0.25">
      <c r="B41" s="13" t="s">
        <v>53</v>
      </c>
      <c r="C41" s="23">
        <v>0</v>
      </c>
      <c r="D41" s="24">
        <v>0</v>
      </c>
      <c r="E41" s="23">
        <v>-1.4894423388306377E-3</v>
      </c>
      <c r="F41" s="24">
        <v>-3.1492054166769785E-3</v>
      </c>
      <c r="G41" s="23">
        <v>-0.10522622012633287</v>
      </c>
      <c r="H41" s="24">
        <v>-0.22248527100314219</v>
      </c>
      <c r="I41" s="23">
        <v>-9.0566820765669576E-4</v>
      </c>
      <c r="J41" s="24">
        <v>-1.9149014036379253E-3</v>
      </c>
      <c r="K41" s="23">
        <v>3.7009623307688866E-3</v>
      </c>
      <c r="L41" s="24">
        <v>7.8251371772641021E-3</v>
      </c>
      <c r="M41" s="23">
        <v>0</v>
      </c>
      <c r="N41" s="24">
        <v>0</v>
      </c>
      <c r="O41" s="23">
        <v>0</v>
      </c>
      <c r="P41" s="24">
        <v>0</v>
      </c>
      <c r="Q41" s="23">
        <v>-1.3187365924606897E-2</v>
      </c>
      <c r="R41" s="24">
        <v>-2.7882733771404794E-2</v>
      </c>
      <c r="S41" s="23">
        <v>3.3158439877389867E-4</v>
      </c>
      <c r="T41" s="24">
        <v>7.0108614310249173E-4</v>
      </c>
      <c r="U41" s="23">
        <v>1.1758448429144419E-4</v>
      </c>
      <c r="V41" s="24">
        <v>2.4861499179532065E-4</v>
      </c>
      <c r="W41" s="23">
        <v>0</v>
      </c>
      <c r="X41" s="24">
        <v>0</v>
      </c>
      <c r="Y41" s="23">
        <v>0</v>
      </c>
      <c r="Z41" s="24">
        <v>0</v>
      </c>
      <c r="AA41" s="23">
        <v>0</v>
      </c>
      <c r="AB41" s="24">
        <v>0</v>
      </c>
      <c r="AC41" s="23">
        <v>2.0347343918276639E-3</v>
      </c>
      <c r="AD41" s="24">
        <v>4.3021447700172522E-3</v>
      </c>
      <c r="AE41" s="23">
        <v>-2.5480525376941898E-4</v>
      </c>
      <c r="AF41" s="24">
        <v>-5.3874800282538438E-4</v>
      </c>
      <c r="AG41" s="23">
        <v>2.6991436980294825E-3</v>
      </c>
      <c r="AH41" s="24">
        <v>5.7069399281998445E-3</v>
      </c>
      <c r="AI41" s="23">
        <v>7.3566787717074256E-3</v>
      </c>
      <c r="AJ41" s="24">
        <v>1.5554608616002163E-2</v>
      </c>
      <c r="AK41" s="23">
        <v>4.2070116572012761E-4</v>
      </c>
      <c r="AL41" s="24">
        <v>8.8951035924522692E-4</v>
      </c>
      <c r="AM41" s="23">
        <v>3.3053267768698991E-3</v>
      </c>
      <c r="AN41" s="24">
        <v>6.9886243449868435E-3</v>
      </c>
      <c r="AO41" s="23">
        <v>0</v>
      </c>
      <c r="AP41" s="24">
        <v>0</v>
      </c>
      <c r="AQ41" s="23">
        <v>-2.2956342607204361E-3</v>
      </c>
      <c r="AR41" s="24">
        <v>-4.8537789346353721E-3</v>
      </c>
      <c r="AS41" s="23">
        <v>-5.8792242145777607E-5</v>
      </c>
      <c r="AT41" s="24">
        <v>-1.2430749589764645E-4</v>
      </c>
      <c r="AU41" s="23">
        <v>0</v>
      </c>
      <c r="AV41" s="24">
        <v>0</v>
      </c>
      <c r="AW41" s="23">
        <v>0</v>
      </c>
      <c r="AX41" s="24">
        <v>0</v>
      </c>
      <c r="AY41" s="23">
        <v>0</v>
      </c>
      <c r="AZ41" s="24">
        <v>0</v>
      </c>
      <c r="BA41" s="23">
        <v>4.1538831843102031E-4</v>
      </c>
      <c r="BB41" s="24">
        <v>8.7827712985144579E-4</v>
      </c>
      <c r="BC41" s="23">
        <v>0</v>
      </c>
      <c r="BD41" s="24">
        <v>0</v>
      </c>
      <c r="BE41" s="23">
        <v>-0.13627643787086119</v>
      </c>
      <c r="BF41" s="24">
        <v>-0.43535128411689378</v>
      </c>
      <c r="BG41" s="23">
        <v>4.0300269064485139E-2</v>
      </c>
      <c r="BH41" s="24">
        <v>0.11000000000000032</v>
      </c>
    </row>
    <row r="42" spans="2:60" x14ac:dyDescent="0.25">
      <c r="B42" s="13" t="s">
        <v>12</v>
      </c>
      <c r="C42" s="23">
        <v>6.6711568983857106E-5</v>
      </c>
      <c r="D42" s="24">
        <v>1.2213344538333209E-4</v>
      </c>
      <c r="E42" s="23">
        <v>3.1951112679984295E-3</v>
      </c>
      <c r="F42" s="24">
        <v>5.84950936529043E-3</v>
      </c>
      <c r="G42" s="23">
        <v>8.7145212457444554E-3</v>
      </c>
      <c r="H42" s="24">
        <v>1.5954271812554176E-2</v>
      </c>
      <c r="I42" s="23">
        <v>-7.4529844076054452E-4</v>
      </c>
      <c r="J42" s="24">
        <v>-1.3644689788522707E-3</v>
      </c>
      <c r="K42" s="23">
        <v>-4.5659160463329407E-4</v>
      </c>
      <c r="L42" s="24">
        <v>-8.3591357026166144E-4</v>
      </c>
      <c r="M42" s="23">
        <v>0</v>
      </c>
      <c r="N42" s="24">
        <v>0</v>
      </c>
      <c r="O42" s="23">
        <v>0</v>
      </c>
      <c r="P42" s="24">
        <v>0</v>
      </c>
      <c r="Q42" s="23">
        <v>-1.8403205648786169E-2</v>
      </c>
      <c r="R42" s="24">
        <v>-3.3692010939378222E-2</v>
      </c>
      <c r="S42" s="23">
        <v>-1.3358748845921919E-3</v>
      </c>
      <c r="T42" s="24">
        <v>-2.4456777848532157E-3</v>
      </c>
      <c r="U42" s="23">
        <v>8.4002976073360713E-5</v>
      </c>
      <c r="V42" s="24">
        <v>1.5379001043712773E-4</v>
      </c>
      <c r="W42" s="23">
        <v>0</v>
      </c>
      <c r="X42" s="24">
        <v>0</v>
      </c>
      <c r="Y42" s="23">
        <v>0</v>
      </c>
      <c r="Z42" s="24">
        <v>0</v>
      </c>
      <c r="AA42" s="23">
        <v>0</v>
      </c>
      <c r="AB42" s="24">
        <v>0</v>
      </c>
      <c r="AC42" s="23">
        <v>1.0451952027098477E-3</v>
      </c>
      <c r="AD42" s="24">
        <v>1.9135105522122171E-3</v>
      </c>
      <c r="AE42" s="23">
        <v>0</v>
      </c>
      <c r="AF42" s="24">
        <v>0</v>
      </c>
      <c r="AG42" s="23">
        <v>-2.9015533977108099E-3</v>
      </c>
      <c r="AH42" s="24">
        <v>-5.312072835707865E-3</v>
      </c>
      <c r="AI42" s="23">
        <v>9.1110150038531401E-4</v>
      </c>
      <c r="AJ42" s="24">
        <v>1.6680160132803226E-3</v>
      </c>
      <c r="AK42" s="23">
        <v>-1.7057389412433732E-4</v>
      </c>
      <c r="AL42" s="24">
        <v>-3.1228132839923942E-4</v>
      </c>
      <c r="AM42" s="23">
        <v>2.1017318474588764E-3</v>
      </c>
      <c r="AN42" s="24">
        <v>3.8477846603260195E-3</v>
      </c>
      <c r="AO42" s="23">
        <v>0</v>
      </c>
      <c r="AP42" s="24">
        <v>0</v>
      </c>
      <c r="AQ42" s="23">
        <v>3.0680878893096786E-4</v>
      </c>
      <c r="AR42" s="24">
        <v>5.6169589528220695E-4</v>
      </c>
      <c r="AS42" s="23">
        <v>-2.3145151640224793E-4</v>
      </c>
      <c r="AT42" s="24">
        <v>-4.2373416737185796E-4</v>
      </c>
      <c r="AU42" s="23">
        <v>0</v>
      </c>
      <c r="AV42" s="24">
        <v>0</v>
      </c>
      <c r="AW42" s="23">
        <v>0</v>
      </c>
      <c r="AX42" s="24">
        <v>0</v>
      </c>
      <c r="AY42" s="23">
        <v>0</v>
      </c>
      <c r="AZ42" s="24">
        <v>0</v>
      </c>
      <c r="BA42" s="23">
        <v>1.1531737820696941E-3</v>
      </c>
      <c r="BB42" s="24">
        <v>2.1111943441800042E-3</v>
      </c>
      <c r="BC42" s="23">
        <v>1.4504551454852521E-4</v>
      </c>
      <c r="BD42" s="24">
        <v>2.6554477280418473E-4</v>
      </c>
      <c r="BE42" s="23">
        <v>1.2985704696840794E-2</v>
      </c>
      <c r="BF42" s="24">
        <v>2.360491885741426E-2</v>
      </c>
      <c r="BG42" s="23">
        <v>6.0466796605267881E-2</v>
      </c>
      <c r="BH42" s="24">
        <v>0.10912087804073591</v>
      </c>
    </row>
    <row r="43" spans="2:60" x14ac:dyDescent="0.25">
      <c r="B43" s="13" t="s">
        <v>13</v>
      </c>
      <c r="C43" s="23">
        <v>7.4708979589166447E-5</v>
      </c>
      <c r="D43" s="24">
        <v>1.1231208777017865E-4</v>
      </c>
      <c r="E43" s="23">
        <v>4.5466710548791589E-4</v>
      </c>
      <c r="F43" s="24">
        <v>6.8351371064893397E-4</v>
      </c>
      <c r="G43" s="23">
        <v>8.3949172723578158E-2</v>
      </c>
      <c r="H43" s="24">
        <v>0.12620312721460702</v>
      </c>
      <c r="I43" s="23">
        <v>-2.0400997485103822E-4</v>
      </c>
      <c r="J43" s="24">
        <v>-3.0669387170698115E-4</v>
      </c>
      <c r="K43" s="23">
        <v>-9.0520475951392232E-3</v>
      </c>
      <c r="L43" s="24">
        <v>-1.3608195020141794E-2</v>
      </c>
      <c r="M43" s="23">
        <v>0</v>
      </c>
      <c r="N43" s="24">
        <v>0</v>
      </c>
      <c r="O43" s="23">
        <v>0</v>
      </c>
      <c r="P43" s="24">
        <v>0</v>
      </c>
      <c r="Q43" s="23">
        <v>-7.9579043248849679E-3</v>
      </c>
      <c r="R43" s="24">
        <v>-1.1963338997777517E-2</v>
      </c>
      <c r="S43" s="23">
        <v>-5.1969435560517141E-4</v>
      </c>
      <c r="T43" s="24">
        <v>-7.8127098511264481E-4</v>
      </c>
      <c r="U43" s="23">
        <v>8.0208390759839432E-5</v>
      </c>
      <c r="V43" s="24">
        <v>1.205795056022918E-4</v>
      </c>
      <c r="W43" s="23">
        <v>0</v>
      </c>
      <c r="X43" s="24">
        <v>0</v>
      </c>
      <c r="Y43" s="23">
        <v>0</v>
      </c>
      <c r="Z43" s="24">
        <v>0</v>
      </c>
      <c r="AA43" s="23">
        <v>0</v>
      </c>
      <c r="AB43" s="24">
        <v>0</v>
      </c>
      <c r="AC43" s="23">
        <v>-2.3109068744242567E-3</v>
      </c>
      <c r="AD43" s="24">
        <v>-3.4740506045767144E-3</v>
      </c>
      <c r="AE43" s="23">
        <v>-3.3831534738193447E-4</v>
      </c>
      <c r="AF43" s="24">
        <v>-5.0859887523706238E-4</v>
      </c>
      <c r="AG43" s="23">
        <v>-2.1630553044756029E-2</v>
      </c>
      <c r="AH43" s="24">
        <v>-3.2517812255497644E-2</v>
      </c>
      <c r="AI43" s="23">
        <v>8.2389105199736079E-3</v>
      </c>
      <c r="AJ43" s="24">
        <v>1.2385783429762792E-2</v>
      </c>
      <c r="AK43" s="23">
        <v>-6.2294656261507875E-4</v>
      </c>
      <c r="AL43" s="24">
        <v>-9.3649290087080561E-4</v>
      </c>
      <c r="AM43" s="23">
        <v>8.5292355088040228E-3</v>
      </c>
      <c r="AN43" s="24">
        <v>1.2822237063672859E-2</v>
      </c>
      <c r="AO43" s="23">
        <v>0</v>
      </c>
      <c r="AP43" s="24">
        <v>0</v>
      </c>
      <c r="AQ43" s="23">
        <v>0</v>
      </c>
      <c r="AR43" s="24">
        <v>0</v>
      </c>
      <c r="AS43" s="23">
        <v>0</v>
      </c>
      <c r="AT43" s="24">
        <v>0</v>
      </c>
      <c r="AU43" s="23">
        <v>0</v>
      </c>
      <c r="AV43" s="24">
        <v>0</v>
      </c>
      <c r="AW43" s="23">
        <v>0</v>
      </c>
      <c r="AX43" s="24">
        <v>0</v>
      </c>
      <c r="AY43" s="23">
        <v>0</v>
      </c>
      <c r="AZ43" s="24">
        <v>0</v>
      </c>
      <c r="BA43" s="23">
        <v>3.0271549327958169E-3</v>
      </c>
      <c r="BB43" s="24">
        <v>4.5508062401030808E-3</v>
      </c>
      <c r="BC43" s="23">
        <v>0</v>
      </c>
      <c r="BD43" s="24">
        <v>0</v>
      </c>
      <c r="BE43" s="23">
        <v>-1.7643095432168243E-2</v>
      </c>
      <c r="BF43" s="24">
        <v>-2.4434360770373337E-2</v>
      </c>
      <c r="BG43" s="23">
        <v>7.0289718947565527E-2</v>
      </c>
      <c r="BH43" s="24">
        <v>0.10899999999999983</v>
      </c>
    </row>
    <row r="44" spans="2:60" x14ac:dyDescent="0.25">
      <c r="B44" s="13" t="s">
        <v>14</v>
      </c>
      <c r="C44" s="23">
        <v>1.0083068933131045E-6</v>
      </c>
      <c r="D44" s="24">
        <v>1.2408478878423539E-6</v>
      </c>
      <c r="E44" s="23">
        <v>1.3189554861481323E-3</v>
      </c>
      <c r="F44" s="24">
        <v>1.6231398793401454E-3</v>
      </c>
      <c r="G44" s="23">
        <v>0.15953327063626843</v>
      </c>
      <c r="H44" s="24">
        <v>0.1963256655518395</v>
      </c>
      <c r="I44" s="23">
        <v>1.0685214636252383E-3</v>
      </c>
      <c r="J44" s="24">
        <v>1.3149494564113073E-3</v>
      </c>
      <c r="K44" s="23">
        <v>-9.8965363398038075E-3</v>
      </c>
      <c r="L44" s="24">
        <v>-1.2178927165605619E-2</v>
      </c>
      <c r="M44" s="23">
        <v>0</v>
      </c>
      <c r="N44" s="24">
        <v>0</v>
      </c>
      <c r="O44" s="23">
        <v>0</v>
      </c>
      <c r="P44" s="24">
        <v>0</v>
      </c>
      <c r="Q44" s="23">
        <v>9.3797918867795094E-3</v>
      </c>
      <c r="R44" s="24">
        <v>1.1543008411758232E-2</v>
      </c>
      <c r="S44" s="23">
        <v>1.5124603397254077E-5</v>
      </c>
      <c r="T44" s="24">
        <v>1.8612718314658938E-5</v>
      </c>
      <c r="U44" s="23">
        <v>-1.5916517771092931E-3</v>
      </c>
      <c r="V44" s="24">
        <v>-1.9587268111628531E-3</v>
      </c>
      <c r="W44" s="23">
        <v>0</v>
      </c>
      <c r="X44" s="24">
        <v>0</v>
      </c>
      <c r="Y44" s="23">
        <v>0</v>
      </c>
      <c r="Z44" s="24">
        <v>0</v>
      </c>
      <c r="AA44" s="23">
        <v>0</v>
      </c>
      <c r="AB44" s="24">
        <v>0</v>
      </c>
      <c r="AC44" s="23">
        <v>-2.8737065400803452E-3</v>
      </c>
      <c r="AD44" s="24">
        <v>-3.5364557300921196E-3</v>
      </c>
      <c r="AE44" s="23">
        <v>-4.1889058820054892E-4</v>
      </c>
      <c r="AF44" s="24">
        <v>-5.1549732036360041E-4</v>
      </c>
      <c r="AG44" s="23">
        <v>-6.4589476071374996E-3</v>
      </c>
      <c r="AH44" s="24">
        <v>-7.9485437907612089E-3</v>
      </c>
      <c r="AI44" s="23">
        <v>1.4798510941769205E-3</v>
      </c>
      <c r="AJ44" s="24">
        <v>1.8211420716389148E-3</v>
      </c>
      <c r="AK44" s="23">
        <v>-5.1411624017605462E-4</v>
      </c>
      <c r="AL44" s="24">
        <v>-6.3268440884461929E-4</v>
      </c>
      <c r="AM44" s="23">
        <v>1.1583639925748512E-2</v>
      </c>
      <c r="AN44" s="24">
        <v>1.4255119379583736E-2</v>
      </c>
      <c r="AO44" s="23">
        <v>0</v>
      </c>
      <c r="AP44" s="24">
        <v>0</v>
      </c>
      <c r="AQ44" s="23">
        <v>5.1275241243842196E-4</v>
      </c>
      <c r="AR44" s="24">
        <v>6.3100604804117166E-4</v>
      </c>
      <c r="AS44" s="23">
        <v>0</v>
      </c>
      <c r="AT44" s="24">
        <v>0</v>
      </c>
      <c r="AU44" s="23">
        <v>0</v>
      </c>
      <c r="AV44" s="24">
        <v>0</v>
      </c>
      <c r="AW44" s="23">
        <v>0</v>
      </c>
      <c r="AX44" s="24">
        <v>0</v>
      </c>
      <c r="AY44" s="23">
        <v>0</v>
      </c>
      <c r="AZ44" s="24">
        <v>0</v>
      </c>
      <c r="BA44" s="23">
        <v>2.5360746331319906E-3</v>
      </c>
      <c r="BB44" s="24">
        <v>3.1209573918533629E-3</v>
      </c>
      <c r="BC44" s="23">
        <v>0</v>
      </c>
      <c r="BD44" s="24">
        <v>0</v>
      </c>
      <c r="BE44" s="23">
        <v>7.3001979704387931E-3</v>
      </c>
      <c r="BF44" s="24">
        <v>9.7726893710942675E-3</v>
      </c>
      <c r="BG44" s="23">
        <v>8.8336435553700632E-2</v>
      </c>
      <c r="BH44" s="24">
        <v>0.1091119174649518</v>
      </c>
    </row>
    <row r="45" spans="2:60" x14ac:dyDescent="0.25">
      <c r="B45" s="13" t="s">
        <v>44</v>
      </c>
      <c r="C45" s="23">
        <v>0</v>
      </c>
      <c r="D45" s="24">
        <v>0</v>
      </c>
      <c r="E45" s="23">
        <v>-1.6992353440952179E-3</v>
      </c>
      <c r="F45" s="24">
        <v>-2.000000000000049E-3</v>
      </c>
      <c r="G45" s="23">
        <v>0.20390824129141882</v>
      </c>
      <c r="H45" s="24">
        <v>0.23999999999999988</v>
      </c>
      <c r="I45" s="23">
        <v>1.6992353440952179E-3</v>
      </c>
      <c r="J45" s="24">
        <v>2.0000000000000295E-3</v>
      </c>
      <c r="K45" s="23">
        <v>3.3984706881902138E-3</v>
      </c>
      <c r="L45" s="24">
        <v>3.9999999999999758E-3</v>
      </c>
      <c r="M45" s="23">
        <v>0</v>
      </c>
      <c r="N45" s="24">
        <v>0</v>
      </c>
      <c r="O45" s="23">
        <v>0</v>
      </c>
      <c r="P45" s="24">
        <v>0</v>
      </c>
      <c r="Q45" s="23">
        <v>-8.4961767204783101E-4</v>
      </c>
      <c r="R45" s="24">
        <v>-1.0000000000001119E-3</v>
      </c>
      <c r="S45" s="23">
        <v>0</v>
      </c>
      <c r="T45" s="24">
        <v>0</v>
      </c>
      <c r="U45" s="23">
        <v>0</v>
      </c>
      <c r="V45" s="24">
        <v>0</v>
      </c>
      <c r="W45" s="23">
        <v>0</v>
      </c>
      <c r="X45" s="24">
        <v>0</v>
      </c>
      <c r="Y45" s="23">
        <v>0</v>
      </c>
      <c r="Z45" s="24">
        <v>0</v>
      </c>
      <c r="AA45" s="23">
        <v>0</v>
      </c>
      <c r="AB45" s="24">
        <v>0</v>
      </c>
      <c r="AC45" s="23">
        <v>8.4961767204783101E-4</v>
      </c>
      <c r="AD45" s="24">
        <v>1.0000000000001119E-3</v>
      </c>
      <c r="AE45" s="23">
        <v>0</v>
      </c>
      <c r="AF45" s="24">
        <v>0</v>
      </c>
      <c r="AG45" s="23">
        <v>-3.3984706881902138E-3</v>
      </c>
      <c r="AH45" s="24">
        <v>-3.9999999999999758E-3</v>
      </c>
      <c r="AI45" s="23">
        <v>-4.2480883602380448E-3</v>
      </c>
      <c r="AJ45" s="24">
        <v>-5.0000000000000322E-3</v>
      </c>
      <c r="AK45" s="23">
        <v>-8.4961767204738692E-4</v>
      </c>
      <c r="AL45" s="24">
        <v>-9.9999999999975109E-4</v>
      </c>
      <c r="AM45" s="23">
        <v>1.1894647408666081E-2</v>
      </c>
      <c r="AN45" s="24">
        <v>1.3999999999999846E-2</v>
      </c>
      <c r="AO45" s="23">
        <v>0</v>
      </c>
      <c r="AP45" s="24">
        <v>0</v>
      </c>
      <c r="AQ45" s="23">
        <v>8.4961767204738692E-4</v>
      </c>
      <c r="AR45" s="24">
        <v>9.9999999999975109E-4</v>
      </c>
      <c r="AS45" s="23">
        <v>0</v>
      </c>
      <c r="AT45" s="24">
        <v>0</v>
      </c>
      <c r="AU45" s="23">
        <v>8.4961767204760896E-4</v>
      </c>
      <c r="AV45" s="24">
        <v>1.0000000000002784E-3</v>
      </c>
      <c r="AW45" s="23">
        <v>0</v>
      </c>
      <c r="AX45" s="24">
        <v>0</v>
      </c>
      <c r="AY45" s="23">
        <v>0</v>
      </c>
      <c r="AZ45" s="24">
        <v>0</v>
      </c>
      <c r="BA45" s="23">
        <v>2.5488530161426048E-3</v>
      </c>
      <c r="BB45" s="24">
        <v>2.9999999999998361E-3</v>
      </c>
      <c r="BC45" s="23">
        <v>0</v>
      </c>
      <c r="BD45" s="24">
        <v>0</v>
      </c>
      <c r="BE45" s="23">
        <v>2.0390824129142171E-2</v>
      </c>
      <c r="BF45" s="24">
        <v>2.4000000000000188E-2</v>
      </c>
      <c r="BG45" s="23">
        <v>9.2608326253185824E-2</v>
      </c>
      <c r="BH45" s="24">
        <v>0.10899999999999982</v>
      </c>
    </row>
    <row r="46" spans="2:60" x14ac:dyDescent="0.25">
      <c r="B46" s="13" t="s">
        <v>45</v>
      </c>
      <c r="C46" s="23">
        <v>0</v>
      </c>
      <c r="D46" s="24">
        <v>0</v>
      </c>
      <c r="E46" s="23">
        <v>-1.877346683354153E-3</v>
      </c>
      <c r="F46" s="24">
        <v>-2.9999999999999112E-3</v>
      </c>
      <c r="G46" s="23">
        <v>-4.5682102628285426E-2</v>
      </c>
      <c r="H46" s="24">
        <v>-7.300000000000012E-2</v>
      </c>
      <c r="I46" s="23">
        <v>6.2578222778475467E-4</v>
      </c>
      <c r="J46" s="24">
        <v>9.9999999999997313E-4</v>
      </c>
      <c r="K46" s="23">
        <v>3.754693366708417E-3</v>
      </c>
      <c r="L46" s="24">
        <v>6.000000000000047E-3</v>
      </c>
      <c r="M46" s="23">
        <v>0</v>
      </c>
      <c r="N46" s="24">
        <v>0</v>
      </c>
      <c r="O46" s="23">
        <v>0</v>
      </c>
      <c r="P46" s="24">
        <v>0</v>
      </c>
      <c r="Q46" s="23">
        <v>-5.0062578222778154E-3</v>
      </c>
      <c r="R46" s="24">
        <v>-7.9999999999999932E-3</v>
      </c>
      <c r="S46" s="23">
        <v>0</v>
      </c>
      <c r="T46" s="24">
        <v>0</v>
      </c>
      <c r="U46" s="23">
        <v>0</v>
      </c>
      <c r="V46" s="24">
        <v>0</v>
      </c>
      <c r="W46" s="23">
        <v>0</v>
      </c>
      <c r="X46" s="24">
        <v>0</v>
      </c>
      <c r="Y46" s="23">
        <v>0</v>
      </c>
      <c r="Z46" s="24">
        <v>0</v>
      </c>
      <c r="AA46" s="23">
        <v>0</v>
      </c>
      <c r="AB46" s="24">
        <v>0</v>
      </c>
      <c r="AC46" s="23">
        <v>1.2515644555693983E-3</v>
      </c>
      <c r="AD46" s="24">
        <v>1.9999999999999463E-3</v>
      </c>
      <c r="AE46" s="23">
        <v>-6.2578222778475467E-4</v>
      </c>
      <c r="AF46" s="24">
        <v>-9.9999999999997313E-4</v>
      </c>
      <c r="AG46" s="23">
        <v>-1.877346683354153E-3</v>
      </c>
      <c r="AH46" s="24">
        <v>-2.9999999999999055E-3</v>
      </c>
      <c r="AI46" s="23">
        <v>-4.3804755944932827E-3</v>
      </c>
      <c r="AJ46" s="24">
        <v>-7.000000000000256E-3</v>
      </c>
      <c r="AK46" s="23">
        <v>0</v>
      </c>
      <c r="AL46" s="24">
        <v>0</v>
      </c>
      <c r="AM46" s="23">
        <v>8.1351689612015887E-3</v>
      </c>
      <c r="AN46" s="24">
        <v>1.3000000000000067E-2</v>
      </c>
      <c r="AO46" s="23">
        <v>0</v>
      </c>
      <c r="AP46" s="24">
        <v>0</v>
      </c>
      <c r="AQ46" s="23">
        <v>6.257822277848657E-4</v>
      </c>
      <c r="AR46" s="24">
        <v>1.0000000000001952E-3</v>
      </c>
      <c r="AS46" s="23">
        <v>0</v>
      </c>
      <c r="AT46" s="24">
        <v>0</v>
      </c>
      <c r="AU46" s="23">
        <v>6.2578222778475467E-4</v>
      </c>
      <c r="AV46" s="24">
        <v>9.9999999999997313E-4</v>
      </c>
      <c r="AW46" s="23">
        <v>0</v>
      </c>
      <c r="AX46" s="24">
        <v>0</v>
      </c>
      <c r="AY46" s="23">
        <v>0</v>
      </c>
      <c r="AZ46" s="24">
        <v>0</v>
      </c>
      <c r="BA46" s="23">
        <v>-1.877346683354153E-3</v>
      </c>
      <c r="BB46" s="24">
        <v>-2.9999999999999055E-3</v>
      </c>
      <c r="BC46" s="23">
        <v>0</v>
      </c>
      <c r="BD46" s="24">
        <v>0</v>
      </c>
      <c r="BE46" s="23">
        <v>1.6896120150187488E-2</v>
      </c>
      <c r="BF46" s="24">
        <v>2.6999999999999677E-2</v>
      </c>
      <c r="BG46" s="23">
        <v>6.8836045056320572E-2</v>
      </c>
      <c r="BH46" s="24">
        <v>0.11000000000000031</v>
      </c>
    </row>
    <row r="47" spans="2:60" x14ac:dyDescent="0.25">
      <c r="B47" s="13" t="s">
        <v>46</v>
      </c>
      <c r="C47" s="23">
        <v>0</v>
      </c>
      <c r="D47" s="24">
        <v>0</v>
      </c>
      <c r="E47" s="23">
        <v>-1.6840687100032614E-3</v>
      </c>
      <c r="F47" s="24">
        <v>-4.9999999999997876E-3</v>
      </c>
      <c r="G47" s="23">
        <v>-0.27517682721455061</v>
      </c>
      <c r="H47" s="24">
        <v>-0.8170000000000005</v>
      </c>
      <c r="I47" s="23">
        <v>-6.7362748400123795E-4</v>
      </c>
      <c r="J47" s="24">
        <v>-1.9999999999997797E-3</v>
      </c>
      <c r="K47" s="23">
        <v>3.0313236780060704E-3</v>
      </c>
      <c r="L47" s="24">
        <v>8.999999999999897E-3</v>
      </c>
      <c r="M47" s="23">
        <v>0</v>
      </c>
      <c r="N47" s="24">
        <v>0</v>
      </c>
      <c r="O47" s="23">
        <v>0</v>
      </c>
      <c r="P47" s="24">
        <v>0</v>
      </c>
      <c r="Q47" s="23">
        <v>-1.7514314584034962E-2</v>
      </c>
      <c r="R47" s="24">
        <v>-5.1999999999999824E-2</v>
      </c>
      <c r="S47" s="23">
        <v>0</v>
      </c>
      <c r="T47" s="24">
        <v>0</v>
      </c>
      <c r="U47" s="23">
        <v>3.3681374200078551E-4</v>
      </c>
      <c r="V47" s="24">
        <v>1.000000000000334E-3</v>
      </c>
      <c r="W47" s="23">
        <v>0</v>
      </c>
      <c r="X47" s="24">
        <v>0</v>
      </c>
      <c r="Y47" s="23">
        <v>0</v>
      </c>
      <c r="Z47" s="24">
        <v>0</v>
      </c>
      <c r="AA47" s="23">
        <v>0</v>
      </c>
      <c r="AB47" s="24">
        <v>0</v>
      </c>
      <c r="AC47" s="23">
        <v>1.6840687100032614E-3</v>
      </c>
      <c r="AD47" s="24">
        <v>4.9999999999998934E-3</v>
      </c>
      <c r="AE47" s="23">
        <v>0</v>
      </c>
      <c r="AF47" s="24">
        <v>0</v>
      </c>
      <c r="AG47" s="23">
        <v>-1.0104412260021345E-3</v>
      </c>
      <c r="AH47" s="24">
        <v>-3.0000000000004468E-3</v>
      </c>
      <c r="AI47" s="23">
        <v>-5.3890198720106808E-3</v>
      </c>
      <c r="AJ47" s="24">
        <v>-1.5999999999999681E-2</v>
      </c>
      <c r="AK47" s="23">
        <v>1.6840687100033724E-3</v>
      </c>
      <c r="AL47" s="24">
        <v>5.0000000000001155E-3</v>
      </c>
      <c r="AM47" s="23">
        <v>6.7362748400123795E-4</v>
      </c>
      <c r="AN47" s="24">
        <v>1.9999999999997797E-3</v>
      </c>
      <c r="AO47" s="23">
        <v>0</v>
      </c>
      <c r="AP47" s="24">
        <v>0</v>
      </c>
      <c r="AQ47" s="23">
        <v>0</v>
      </c>
      <c r="AR47" s="24">
        <v>0</v>
      </c>
      <c r="AS47" s="23">
        <v>0</v>
      </c>
      <c r="AT47" s="24">
        <v>0</v>
      </c>
      <c r="AU47" s="23">
        <v>1.0104412260022455E-3</v>
      </c>
      <c r="AV47" s="24">
        <v>3.0000000000002247E-3</v>
      </c>
      <c r="AW47" s="23">
        <v>0</v>
      </c>
      <c r="AX47" s="24">
        <v>0</v>
      </c>
      <c r="AY47" s="23">
        <v>0</v>
      </c>
      <c r="AZ47" s="24">
        <v>0</v>
      </c>
      <c r="BA47" s="23">
        <v>-7.0730885820143863E-3</v>
      </c>
      <c r="BB47" s="24">
        <v>-2.1000000000000463E-2</v>
      </c>
      <c r="BC47" s="23">
        <v>0</v>
      </c>
      <c r="BD47" s="24">
        <v>0</v>
      </c>
      <c r="BE47" s="23">
        <v>1.5493432132031137E-2</v>
      </c>
      <c r="BF47" s="24">
        <v>4.6000000000000485E-2</v>
      </c>
      <c r="BG47" s="23">
        <v>3.7049511620074194E-2</v>
      </c>
      <c r="BH47" s="24">
        <v>0.11000000000000021</v>
      </c>
    </row>
    <row r="48" spans="2:60" x14ac:dyDescent="0.25">
      <c r="B48" s="13" t="s">
        <v>47</v>
      </c>
      <c r="C48" s="23">
        <v>0</v>
      </c>
      <c r="D48" s="24">
        <v>0</v>
      </c>
      <c r="E48" s="23">
        <v>-1.1061946902654052E-3</v>
      </c>
      <c r="F48" s="24">
        <v>-9.9999999999992239E-4</v>
      </c>
      <c r="G48" s="23">
        <v>0.50442477876106195</v>
      </c>
      <c r="H48" s="24">
        <v>0.45600000000000002</v>
      </c>
      <c r="I48" s="23">
        <v>2.2123893805308104E-3</v>
      </c>
      <c r="J48" s="24">
        <v>1.9999999999998908E-3</v>
      </c>
      <c r="K48" s="23">
        <v>4.4247787610618428E-3</v>
      </c>
      <c r="L48" s="24">
        <v>4.0000000000000036E-3</v>
      </c>
      <c r="M48" s="23">
        <v>0</v>
      </c>
      <c r="N48" s="24">
        <v>0</v>
      </c>
      <c r="O48" s="23">
        <v>0</v>
      </c>
      <c r="P48" s="24">
        <v>0</v>
      </c>
      <c r="Q48" s="23">
        <v>2.2123893805310324E-3</v>
      </c>
      <c r="R48" s="24">
        <v>2.0000000000000018E-3</v>
      </c>
      <c r="S48" s="23">
        <v>0</v>
      </c>
      <c r="T48" s="24">
        <v>0</v>
      </c>
      <c r="U48" s="23">
        <v>0</v>
      </c>
      <c r="V48" s="24">
        <v>0</v>
      </c>
      <c r="W48" s="23">
        <v>0</v>
      </c>
      <c r="X48" s="24">
        <v>0</v>
      </c>
      <c r="Y48" s="23">
        <v>0</v>
      </c>
      <c r="Z48" s="24">
        <v>0</v>
      </c>
      <c r="AA48" s="23">
        <v>0</v>
      </c>
      <c r="AB48" s="24">
        <v>0</v>
      </c>
      <c r="AC48" s="23">
        <v>1.1061946902657382E-3</v>
      </c>
      <c r="AD48" s="24">
        <v>1.0000000000001119E-3</v>
      </c>
      <c r="AE48" s="23">
        <v>0</v>
      </c>
      <c r="AF48" s="24">
        <v>0</v>
      </c>
      <c r="AG48" s="23">
        <v>-4.4247787610620648E-3</v>
      </c>
      <c r="AH48" s="24">
        <v>-4.0000000000000036E-3</v>
      </c>
      <c r="AI48" s="23">
        <v>-5.530973451327359E-3</v>
      </c>
      <c r="AJ48" s="24">
        <v>-5.0000000000000044E-3</v>
      </c>
      <c r="AK48" s="23">
        <v>-2.2123893805312544E-3</v>
      </c>
      <c r="AL48" s="24">
        <v>-2.0000000000002238E-3</v>
      </c>
      <c r="AM48" s="23">
        <v>1.6592920353982521E-2</v>
      </c>
      <c r="AN48" s="24">
        <v>1.5000000000000291E-2</v>
      </c>
      <c r="AO48" s="23">
        <v>0</v>
      </c>
      <c r="AP48" s="24">
        <v>0</v>
      </c>
      <c r="AQ48" s="23">
        <v>0</v>
      </c>
      <c r="AR48" s="24">
        <v>0</v>
      </c>
      <c r="AS48" s="23">
        <v>0</v>
      </c>
      <c r="AT48" s="24">
        <v>0</v>
      </c>
      <c r="AU48" s="23">
        <v>2.2123893805308104E-3</v>
      </c>
      <c r="AV48" s="24">
        <v>1.9999999999997797E-3</v>
      </c>
      <c r="AW48" s="23">
        <v>0</v>
      </c>
      <c r="AX48" s="24">
        <v>0</v>
      </c>
      <c r="AY48" s="23">
        <v>0</v>
      </c>
      <c r="AZ48" s="24">
        <v>0</v>
      </c>
      <c r="BA48" s="23">
        <v>7.7433628318583914E-3</v>
      </c>
      <c r="BB48" s="24">
        <v>7.0000000000000617E-3</v>
      </c>
      <c r="BC48" s="23">
        <v>0</v>
      </c>
      <c r="BD48" s="24">
        <v>0</v>
      </c>
      <c r="BE48" s="23">
        <v>2.433628318584069E-2</v>
      </c>
      <c r="BF48" s="24">
        <v>2.1999999999999964E-2</v>
      </c>
      <c r="BG48" s="23">
        <v>0.12057522123893794</v>
      </c>
      <c r="BH48" s="24">
        <v>0.10899999999999993</v>
      </c>
    </row>
    <row r="49" spans="2:60" ht="16.5" thickBot="1" x14ac:dyDescent="0.3">
      <c r="B49" s="17" t="s">
        <v>15</v>
      </c>
      <c r="C49" s="25">
        <v>3.7619151431078635E-5</v>
      </c>
      <c r="D49" s="26">
        <v>5.9558521268900699E-5</v>
      </c>
      <c r="E49" s="25">
        <v>-1.5800043601058578E-3</v>
      </c>
      <c r="F49" s="26">
        <v>-2.5014578932987977E-3</v>
      </c>
      <c r="G49" s="25">
        <v>-3.6647172960409757E-2</v>
      </c>
      <c r="H49" s="26">
        <v>-5.8019688036028694E-2</v>
      </c>
      <c r="I49" s="25">
        <v>9.3719955998772253E-4</v>
      </c>
      <c r="J49" s="26">
        <v>1.4837713718526685E-3</v>
      </c>
      <c r="K49" s="25">
        <v>3.2287923687260855E-3</v>
      </c>
      <c r="L49" s="26">
        <v>5.1118138408377325E-3</v>
      </c>
      <c r="M49" s="25">
        <v>0</v>
      </c>
      <c r="N49" s="26">
        <v>0</v>
      </c>
      <c r="O49" s="25">
        <v>0</v>
      </c>
      <c r="P49" s="26">
        <v>0</v>
      </c>
      <c r="Q49" s="25">
        <v>-5.3915756916447233E-3</v>
      </c>
      <c r="R49" s="26">
        <v>-8.535925540281139E-3</v>
      </c>
      <c r="S49" s="25">
        <v>1.5047660572453658E-4</v>
      </c>
      <c r="T49" s="26">
        <v>2.3823408507628319E-4</v>
      </c>
      <c r="U49" s="25">
        <v>1.5047660572420352E-4</v>
      </c>
      <c r="V49" s="26">
        <v>2.3823408507582522E-4</v>
      </c>
      <c r="W49" s="25">
        <v>0</v>
      </c>
      <c r="X49" s="26">
        <v>0</v>
      </c>
      <c r="Y49" s="25">
        <v>0</v>
      </c>
      <c r="Z49" s="26">
        <v>0</v>
      </c>
      <c r="AA49" s="25">
        <v>0</v>
      </c>
      <c r="AB49" s="26">
        <v>0</v>
      </c>
      <c r="AC49" s="25">
        <v>1.2671002781764473E-3</v>
      </c>
      <c r="AD49" s="26">
        <v>2.0060691428936545E-3</v>
      </c>
      <c r="AE49" s="25">
        <v>-3.7619151430967612E-5</v>
      </c>
      <c r="AF49" s="26">
        <v>-5.9558521268904263E-5</v>
      </c>
      <c r="AG49" s="25">
        <v>-2.3092651205292025E-3</v>
      </c>
      <c r="AH49" s="26">
        <v>-3.6560212169796658E-3</v>
      </c>
      <c r="AI49" s="25">
        <v>-4.6250886926376689E-3</v>
      </c>
      <c r="AJ49" s="26">
        <v>-7.3224257537055221E-3</v>
      </c>
      <c r="AK49" s="25">
        <v>1.523009627024674E-5</v>
      </c>
      <c r="AL49" s="26">
        <v>2.4112240126036855E-5</v>
      </c>
      <c r="AM49" s="25">
        <v>8.471514290610993E-3</v>
      </c>
      <c r="AN49" s="26">
        <v>1.3412074564796456E-2</v>
      </c>
      <c r="AO49" s="25">
        <v>0</v>
      </c>
      <c r="AP49" s="26">
        <v>0</v>
      </c>
      <c r="AQ49" s="25">
        <v>7.5238302862046247E-5</v>
      </c>
      <c r="AR49" s="26">
        <v>1.1911704253780853E-4</v>
      </c>
      <c r="AS49" s="25">
        <v>0</v>
      </c>
      <c r="AT49" s="26">
        <v>0</v>
      </c>
      <c r="AU49" s="25">
        <v>-5.8556783145535807E-4</v>
      </c>
      <c r="AV49" s="26">
        <v>-9.2706913413698883E-4</v>
      </c>
      <c r="AW49" s="25">
        <v>0</v>
      </c>
      <c r="AX49" s="26">
        <v>0</v>
      </c>
      <c r="AY49" s="25">
        <v>0</v>
      </c>
      <c r="AZ49" s="26">
        <v>0</v>
      </c>
      <c r="BA49" s="25">
        <v>-1.2577243289433326E-3</v>
      </c>
      <c r="BB49" s="26">
        <v>-1.9912251697953506E-3</v>
      </c>
      <c r="BC49" s="25">
        <v>0</v>
      </c>
      <c r="BD49" s="26">
        <v>0</v>
      </c>
      <c r="BE49" s="25">
        <v>3.7734418036275308E-2</v>
      </c>
      <c r="BF49" s="26">
        <v>5.9758898411369159E-2</v>
      </c>
      <c r="BG49" s="25">
        <v>7.1547333700729299E-2</v>
      </c>
      <c r="BH49" s="26">
        <v>0.1097763478719852</v>
      </c>
    </row>
    <row r="51" spans="2:60" x14ac:dyDescent="0.25">
      <c r="C51" s="4"/>
      <c r="E51" s="4"/>
      <c r="G51" s="4"/>
      <c r="I51" s="4"/>
      <c r="K51" s="4"/>
      <c r="M51" s="4"/>
      <c r="O51" s="4"/>
      <c r="Q51" s="4"/>
      <c r="S51" s="4"/>
      <c r="U51" s="4"/>
      <c r="W51" s="4"/>
      <c r="Y51" s="4"/>
      <c r="AA51" s="4"/>
      <c r="AC51" s="4"/>
      <c r="AE51" s="4"/>
      <c r="AG51" s="4"/>
      <c r="AI51" s="4"/>
      <c r="AK51" s="4"/>
      <c r="AM51" s="4"/>
      <c r="AO51" s="4"/>
      <c r="AQ51" s="4"/>
      <c r="AS51" s="4"/>
      <c r="AU51" s="4"/>
      <c r="AY51" s="4"/>
      <c r="BA51" s="4"/>
      <c r="BC51" s="4"/>
      <c r="BE51" s="4"/>
      <c r="BG51" s="4"/>
    </row>
    <row r="52" spans="2:60" ht="164.25" customHeight="1" x14ac:dyDescent="0.25">
      <c r="B52" s="5" t="s">
        <v>17</v>
      </c>
      <c r="C52" s="48" t="s">
        <v>82</v>
      </c>
      <c r="D52" s="49"/>
      <c r="E52" s="48" t="s">
        <v>140</v>
      </c>
      <c r="F52" s="49"/>
      <c r="G52" s="48" t="s">
        <v>83</v>
      </c>
      <c r="H52" s="49"/>
      <c r="I52" s="52" t="s">
        <v>77</v>
      </c>
      <c r="J52" s="53"/>
      <c r="K52" s="48" t="s">
        <v>81</v>
      </c>
      <c r="L52" s="49"/>
      <c r="M52" s="48" t="s">
        <v>55</v>
      </c>
      <c r="N52" s="49"/>
      <c r="O52" s="48" t="s">
        <v>56</v>
      </c>
      <c r="P52" s="49"/>
      <c r="Q52" s="48" t="s">
        <v>59</v>
      </c>
      <c r="R52" s="49"/>
      <c r="S52" s="48" t="s">
        <v>59</v>
      </c>
      <c r="T52" s="49"/>
      <c r="U52" s="48" t="s">
        <v>59</v>
      </c>
      <c r="V52" s="49"/>
      <c r="W52" s="48" t="s">
        <v>57</v>
      </c>
      <c r="X52" s="49"/>
      <c r="Y52" s="48" t="s">
        <v>57</v>
      </c>
      <c r="Z52" s="49"/>
      <c r="AA52" s="48" t="s">
        <v>57</v>
      </c>
      <c r="AB52" s="49"/>
      <c r="AC52" s="48" t="s">
        <v>60</v>
      </c>
      <c r="AD52" s="49"/>
      <c r="AE52" s="48" t="s">
        <v>78</v>
      </c>
      <c r="AF52" s="49"/>
      <c r="AG52" s="48" t="s">
        <v>61</v>
      </c>
      <c r="AH52" s="49"/>
      <c r="AI52" s="48" t="s">
        <v>62</v>
      </c>
      <c r="AJ52" s="49"/>
      <c r="AK52" s="48" t="s">
        <v>79</v>
      </c>
      <c r="AL52" s="49"/>
      <c r="AM52" s="48" t="s">
        <v>80</v>
      </c>
      <c r="AN52" s="49"/>
      <c r="AO52" s="48" t="s">
        <v>58</v>
      </c>
      <c r="AP52" s="49"/>
      <c r="AQ52" s="48" t="s">
        <v>63</v>
      </c>
      <c r="AR52" s="49"/>
      <c r="AS52" s="48" t="s">
        <v>63</v>
      </c>
      <c r="AT52" s="49"/>
      <c r="AU52" s="48" t="s">
        <v>63</v>
      </c>
      <c r="AV52" s="49"/>
      <c r="AW52" s="48" t="s">
        <v>84</v>
      </c>
      <c r="AX52" s="49"/>
      <c r="AY52" s="48" t="s">
        <v>85</v>
      </c>
      <c r="AZ52" s="49"/>
      <c r="BA52" s="48" t="s">
        <v>64</v>
      </c>
      <c r="BB52" s="49"/>
      <c r="BC52" s="48" t="s">
        <v>65</v>
      </c>
      <c r="BD52" s="49"/>
      <c r="BE52" s="48" t="s">
        <v>66</v>
      </c>
      <c r="BF52" s="49"/>
      <c r="BG52" s="48" t="s">
        <v>67</v>
      </c>
      <c r="BH52" s="49"/>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87">
    <mergeCell ref="AK52:AL52"/>
    <mergeCell ref="AM52:AN52"/>
    <mergeCell ref="AC52:AD52"/>
    <mergeCell ref="AE52:AF52"/>
    <mergeCell ref="AO4:AP4"/>
    <mergeCell ref="K4:L4"/>
    <mergeCell ref="Q4:R4"/>
    <mergeCell ref="M4:N4"/>
    <mergeCell ref="O4:P4"/>
    <mergeCell ref="U4:V4"/>
    <mergeCell ref="S4:T4"/>
    <mergeCell ref="I52:J52"/>
    <mergeCell ref="G4:H4"/>
    <mergeCell ref="G52:H52"/>
    <mergeCell ref="G28:H28"/>
    <mergeCell ref="I28:J28"/>
    <mergeCell ref="I4:J4"/>
    <mergeCell ref="C4:D4"/>
    <mergeCell ref="C52:D52"/>
    <mergeCell ref="E4:F4"/>
    <mergeCell ref="E52:F52"/>
    <mergeCell ref="C28:D28"/>
    <mergeCell ref="E28:F28"/>
    <mergeCell ref="BC4:BD4"/>
    <mergeCell ref="BE4:BF4"/>
    <mergeCell ref="M28:N28"/>
    <mergeCell ref="O28:P28"/>
    <mergeCell ref="U28:V28"/>
    <mergeCell ref="W28:X28"/>
    <mergeCell ref="Y28:Z28"/>
    <mergeCell ref="AA28:AB28"/>
    <mergeCell ref="AA4:AB4"/>
    <mergeCell ref="W4:X4"/>
    <mergeCell ref="Y4:Z4"/>
    <mergeCell ref="AQ4:AR4"/>
    <mergeCell ref="AK4:AL4"/>
    <mergeCell ref="AM4:AN4"/>
    <mergeCell ref="AU28:AV28"/>
    <mergeCell ref="AW4:AX4"/>
    <mergeCell ref="AW28:AX28"/>
    <mergeCell ref="K28:L28"/>
    <mergeCell ref="Q28:R28"/>
    <mergeCell ref="S28:T28"/>
    <mergeCell ref="BG4:BH4"/>
    <mergeCell ref="BC28:BD28"/>
    <mergeCell ref="BE28:BF28"/>
    <mergeCell ref="BG28:BH28"/>
    <mergeCell ref="BA4:BB4"/>
    <mergeCell ref="AI28:AJ28"/>
    <mergeCell ref="AK28:AL28"/>
    <mergeCell ref="AM28:AN28"/>
    <mergeCell ref="AO28:AP28"/>
    <mergeCell ref="AI4:AJ4"/>
    <mergeCell ref="AY4:AZ4"/>
    <mergeCell ref="AS4:AT4"/>
    <mergeCell ref="AU4:AV4"/>
    <mergeCell ref="M52:N52"/>
    <mergeCell ref="O52:P52"/>
    <mergeCell ref="U52:V52"/>
    <mergeCell ref="W52:X52"/>
    <mergeCell ref="Y52:Z52"/>
    <mergeCell ref="AA52:AB52"/>
    <mergeCell ref="AC28:AD28"/>
    <mergeCell ref="AE28:AF28"/>
    <mergeCell ref="AO52:AP52"/>
    <mergeCell ref="AG4:AH4"/>
    <mergeCell ref="AG28:AH28"/>
    <mergeCell ref="AG52:AH52"/>
    <mergeCell ref="AC4:AD4"/>
    <mergeCell ref="AE4:AF4"/>
    <mergeCell ref="AI52:AJ52"/>
    <mergeCell ref="K52:L52"/>
    <mergeCell ref="BE52:BF52"/>
    <mergeCell ref="BG52:BH52"/>
    <mergeCell ref="AQ28:AR28"/>
    <mergeCell ref="AY28:AZ28"/>
    <mergeCell ref="BA28:BB28"/>
    <mergeCell ref="AS28:AT28"/>
    <mergeCell ref="BC52:BD52"/>
    <mergeCell ref="AQ52:AR52"/>
    <mergeCell ref="AY52:AZ52"/>
    <mergeCell ref="BA52:BB52"/>
    <mergeCell ref="AW52:AX52"/>
    <mergeCell ref="AU52:AV52"/>
    <mergeCell ref="AS52:AT52"/>
    <mergeCell ref="Q52:R52"/>
    <mergeCell ref="S52:T52"/>
  </mergeCells>
  <conditionalFormatting sqref="BG31:BG49 BE31:BE49 BC31:BC49 BA31:BA49 AY31:AY49 AW31:AW49 AU31:AU49 AS31:AS49 AQ31:AQ49 AO31:AO49 AM31:AM49 AK31:AK49 AI31:AI49 AG31:AG49 AE31:AE49 AC31:AC49 AA31:AA49 Y31:Y49 W31:W49 U31:U49 S31:S49 Q31:Q49 O31:O49 M31:M49 K31:K49 I31:I49 G31:G49 C31:C49 E31:E49">
    <cfRule type="cellIs" dxfId="7" priority="223" operator="between">
      <formula>-0.03</formula>
      <formula>-0.05</formula>
    </cfRule>
    <cfRule type="cellIs" dxfId="6" priority="224" operator="between">
      <formula>0.03</formula>
      <formula>0.05</formula>
    </cfRule>
    <cfRule type="cellIs" dxfId="5" priority="225" operator="lessThan">
      <formula>-0.05</formula>
    </cfRule>
    <cfRule type="cellIs" dxfId="4" priority="226" operator="greaterThan">
      <formula>0.05</formula>
    </cfRule>
  </conditionalFormatting>
  <pageMargins left="0.25" right="0.34" top="0.74803149606299213" bottom="0.74803149606299213" header="0.31496062992125984" footer="0.31496062992125984"/>
  <pageSetup paperSize="8" scale="3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6"/>
  <sheetViews>
    <sheetView showGridLines="0" tabSelected="1" zoomScale="85" zoomScaleNormal="85"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5" x14ac:dyDescent="0.2"/>
  <cols>
    <col min="1" max="1" width="2.85546875" style="54" customWidth="1"/>
    <col min="2" max="2" width="46.28515625" style="55" bestFit="1" customWidth="1"/>
    <col min="3" max="16" width="14.28515625" style="55" customWidth="1"/>
    <col min="17" max="17" width="100" style="55" customWidth="1"/>
    <col min="18" max="16384" width="40.85546875" style="55"/>
  </cols>
  <sheetData>
    <row r="1" spans="1:17" ht="15" customHeight="1" x14ac:dyDescent="0.2">
      <c r="C1" s="56">
        <v>2</v>
      </c>
      <c r="D1" s="56">
        <f>C1+1</f>
        <v>3</v>
      </c>
      <c r="E1" s="56">
        <f t="shared" ref="E1:I1" si="0">D1+1</f>
        <v>4</v>
      </c>
      <c r="F1" s="56">
        <f t="shared" si="0"/>
        <v>5</v>
      </c>
      <c r="G1" s="56">
        <f t="shared" si="0"/>
        <v>6</v>
      </c>
      <c r="H1" s="56">
        <f t="shared" si="0"/>
        <v>7</v>
      </c>
      <c r="I1" s="56">
        <f t="shared" si="0"/>
        <v>8</v>
      </c>
      <c r="J1" s="56"/>
      <c r="K1" s="56">
        <f>I1+1</f>
        <v>9</v>
      </c>
      <c r="L1" s="56">
        <v>10</v>
      </c>
      <c r="M1" s="56">
        <v>9</v>
      </c>
      <c r="N1" s="56">
        <v>9</v>
      </c>
      <c r="O1" s="56"/>
      <c r="P1" s="56">
        <v>10</v>
      </c>
      <c r="Q1" s="57"/>
    </row>
    <row r="2" spans="1:17" ht="30" customHeight="1" x14ac:dyDescent="0.2">
      <c r="B2" s="58" t="s">
        <v>114</v>
      </c>
      <c r="C2" s="59"/>
      <c r="D2" s="59"/>
      <c r="E2" s="59"/>
      <c r="F2" s="59"/>
      <c r="G2" s="59"/>
      <c r="H2" s="59"/>
      <c r="I2" s="59"/>
      <c r="J2" s="59"/>
      <c r="K2" s="59"/>
      <c r="L2" s="60"/>
      <c r="M2" s="61" t="s">
        <v>20</v>
      </c>
      <c r="N2" s="62"/>
      <c r="O2" s="63"/>
      <c r="P2" s="63"/>
      <c r="Q2" s="64"/>
    </row>
    <row r="3" spans="1:17" ht="60" customHeight="1" x14ac:dyDescent="0.2">
      <c r="A3" s="65"/>
      <c r="B3" s="66"/>
      <c r="C3" s="66" t="s">
        <v>21</v>
      </c>
      <c r="D3" s="66" t="s">
        <v>22</v>
      </c>
      <c r="E3" s="66" t="s">
        <v>23</v>
      </c>
      <c r="F3" s="66" t="s">
        <v>24</v>
      </c>
      <c r="G3" s="66" t="s">
        <v>25</v>
      </c>
      <c r="H3" s="66" t="s">
        <v>86</v>
      </c>
      <c r="I3" s="66" t="s">
        <v>26</v>
      </c>
      <c r="J3" s="66" t="s">
        <v>87</v>
      </c>
      <c r="K3" s="66" t="s">
        <v>27</v>
      </c>
      <c r="L3" s="66" t="s">
        <v>28</v>
      </c>
      <c r="M3" s="66" t="s">
        <v>88</v>
      </c>
      <c r="N3" s="66" t="s">
        <v>89</v>
      </c>
      <c r="O3" s="66" t="s">
        <v>29</v>
      </c>
      <c r="P3" s="66" t="s">
        <v>90</v>
      </c>
      <c r="Q3" s="66" t="s">
        <v>30</v>
      </c>
    </row>
    <row r="4" spans="1:17" ht="75" customHeight="1" x14ac:dyDescent="0.2">
      <c r="A4" s="65"/>
      <c r="B4" s="67" t="s">
        <v>3</v>
      </c>
      <c r="C4" s="27">
        <v>100</v>
      </c>
      <c r="D4" s="28">
        <v>1</v>
      </c>
      <c r="E4" s="68">
        <v>1.8049999999999999</v>
      </c>
      <c r="F4" s="69">
        <v>0</v>
      </c>
      <c r="G4" s="68">
        <v>0</v>
      </c>
      <c r="H4" s="70">
        <v>5.0999999999999996</v>
      </c>
      <c r="I4" s="70">
        <v>0</v>
      </c>
      <c r="J4" s="70">
        <v>0</v>
      </c>
      <c r="K4" s="68">
        <v>0</v>
      </c>
      <c r="L4" s="71" t="s">
        <v>116</v>
      </c>
      <c r="M4" s="29">
        <v>2.3742429682813482</v>
      </c>
      <c r="N4" s="29">
        <v>2.4073591309642528</v>
      </c>
      <c r="O4" s="30">
        <f>IFERROR((M4-N4)/N4,0)</f>
        <v>-1.3756220356553179E-2</v>
      </c>
      <c r="P4" s="31">
        <v>77.640893813752285</v>
      </c>
      <c r="Q4" s="32" t="s">
        <v>120</v>
      </c>
    </row>
    <row r="5" spans="1:17" ht="75" customHeight="1" x14ac:dyDescent="0.2">
      <c r="A5" s="65"/>
      <c r="B5" s="72" t="s">
        <v>4</v>
      </c>
      <c r="C5" s="33">
        <v>120</v>
      </c>
      <c r="D5" s="34">
        <v>2</v>
      </c>
      <c r="E5" s="73">
        <v>2.0190000000000001</v>
      </c>
      <c r="F5" s="73">
        <v>1.054</v>
      </c>
      <c r="G5" s="73">
        <v>0</v>
      </c>
      <c r="H5" s="74">
        <v>5.0999999999999996</v>
      </c>
      <c r="I5" s="74">
        <v>0</v>
      </c>
      <c r="J5" s="70">
        <v>0</v>
      </c>
      <c r="K5" s="73">
        <v>0</v>
      </c>
      <c r="L5" s="75">
        <v>0</v>
      </c>
      <c r="M5" s="29">
        <v>1.8847145331179875</v>
      </c>
      <c r="N5" s="29">
        <v>1.5423931927575809</v>
      </c>
      <c r="O5" s="30">
        <f t="shared" ref="O5:O36" si="1">IFERROR((M5-N5)/N5,0)</f>
        <v>0.22194168255396957</v>
      </c>
      <c r="P5" s="31">
        <v>102.79611316662741</v>
      </c>
      <c r="Q5" s="32" t="s">
        <v>121</v>
      </c>
    </row>
    <row r="6" spans="1:17" ht="75" customHeight="1" x14ac:dyDescent="0.2">
      <c r="A6" s="65"/>
      <c r="B6" s="72" t="s">
        <v>5</v>
      </c>
      <c r="C6" s="33">
        <v>111</v>
      </c>
      <c r="D6" s="34">
        <v>2</v>
      </c>
      <c r="E6" s="73">
        <v>1.196</v>
      </c>
      <c r="F6" s="73">
        <v>0</v>
      </c>
      <c r="G6" s="73">
        <v>0</v>
      </c>
      <c r="H6" s="74">
        <v>0</v>
      </c>
      <c r="I6" s="74">
        <v>0</v>
      </c>
      <c r="J6" s="70">
        <v>0</v>
      </c>
      <c r="K6" s="73">
        <v>0</v>
      </c>
      <c r="L6" s="75">
        <v>0</v>
      </c>
      <c r="M6" s="29">
        <v>1.196</v>
      </c>
      <c r="N6" s="29">
        <v>0.36600000000000005</v>
      </c>
      <c r="O6" s="30">
        <f t="shared" si="1"/>
        <v>2.2677595628415292</v>
      </c>
      <c r="P6" s="31">
        <v>41.880429137494254</v>
      </c>
      <c r="Q6" s="32" t="s">
        <v>122</v>
      </c>
    </row>
    <row r="7" spans="1:17" ht="75" customHeight="1" x14ac:dyDescent="0.2">
      <c r="A7" s="65"/>
      <c r="B7" s="72" t="s">
        <v>6</v>
      </c>
      <c r="C7" s="33">
        <v>240</v>
      </c>
      <c r="D7" s="34">
        <v>3</v>
      </c>
      <c r="E7" s="73">
        <v>2.0259999999999998</v>
      </c>
      <c r="F7" s="73">
        <v>0</v>
      </c>
      <c r="G7" s="73">
        <v>0</v>
      </c>
      <c r="H7" s="74">
        <v>5.46</v>
      </c>
      <c r="I7" s="74">
        <v>0</v>
      </c>
      <c r="J7" s="70">
        <v>0</v>
      </c>
      <c r="K7" s="73">
        <v>0</v>
      </c>
      <c r="L7" s="75">
        <v>0</v>
      </c>
      <c r="M7" s="29">
        <v>2.1745807870340728</v>
      </c>
      <c r="N7" s="29">
        <v>2.3813086610504937</v>
      </c>
      <c r="O7" s="30">
        <f t="shared" si="1"/>
        <v>-8.6812716636752454E-2</v>
      </c>
      <c r="P7" s="31">
        <v>291.67445784806603</v>
      </c>
      <c r="Q7" s="32" t="s">
        <v>123</v>
      </c>
    </row>
    <row r="8" spans="1:17" ht="75" customHeight="1" x14ac:dyDescent="0.2">
      <c r="A8" s="65"/>
      <c r="B8" s="72" t="s">
        <v>7</v>
      </c>
      <c r="C8" s="33">
        <v>246</v>
      </c>
      <c r="D8" s="34">
        <v>4</v>
      </c>
      <c r="E8" s="73">
        <v>2.16</v>
      </c>
      <c r="F8" s="73">
        <v>1.111</v>
      </c>
      <c r="G8" s="73">
        <v>0</v>
      </c>
      <c r="H8" s="74">
        <v>5.46</v>
      </c>
      <c r="I8" s="74">
        <v>0</v>
      </c>
      <c r="J8" s="70">
        <v>0</v>
      </c>
      <c r="K8" s="73">
        <v>0</v>
      </c>
      <c r="L8" s="75">
        <v>0</v>
      </c>
      <c r="M8" s="29">
        <v>1.8222543793167256</v>
      </c>
      <c r="N8" s="29">
        <v>1.7133144728401124</v>
      </c>
      <c r="O8" s="30">
        <f t="shared" si="1"/>
        <v>6.358430294237033E-2</v>
      </c>
      <c r="P8" s="31">
        <v>478.54515119230638</v>
      </c>
      <c r="Q8" s="32" t="s">
        <v>124</v>
      </c>
    </row>
    <row r="9" spans="1:17" ht="75" customHeight="1" x14ac:dyDescent="0.2">
      <c r="A9" s="65"/>
      <c r="B9" s="72" t="s">
        <v>8</v>
      </c>
      <c r="C9" s="33">
        <v>214</v>
      </c>
      <c r="D9" s="34">
        <v>4</v>
      </c>
      <c r="E9" s="73">
        <v>1.2250000000000001</v>
      </c>
      <c r="F9" s="73">
        <v>0</v>
      </c>
      <c r="G9" s="73">
        <v>0</v>
      </c>
      <c r="H9" s="74">
        <v>0</v>
      </c>
      <c r="I9" s="74">
        <v>0</v>
      </c>
      <c r="J9" s="70">
        <v>0</v>
      </c>
      <c r="K9" s="73">
        <v>0</v>
      </c>
      <c r="L9" s="75">
        <v>0</v>
      </c>
      <c r="M9" s="29">
        <v>1.2250000000000001</v>
      </c>
      <c r="N9" s="29">
        <v>0.48799999999999999</v>
      </c>
      <c r="O9" s="30">
        <f t="shared" si="1"/>
        <v>1.5102459016393446</v>
      </c>
      <c r="P9" s="31">
        <v>147.40747596576307</v>
      </c>
      <c r="Q9" s="32" t="s">
        <v>125</v>
      </c>
    </row>
    <row r="10" spans="1:17" ht="75" customHeight="1" x14ac:dyDescent="0.2">
      <c r="A10" s="65"/>
      <c r="B10" s="72" t="s">
        <v>9</v>
      </c>
      <c r="C10" s="33">
        <v>290</v>
      </c>
      <c r="D10" s="34" t="s">
        <v>117</v>
      </c>
      <c r="E10" s="73">
        <v>1.996</v>
      </c>
      <c r="F10" s="73">
        <v>1.056</v>
      </c>
      <c r="G10" s="73">
        <v>0</v>
      </c>
      <c r="H10" s="74">
        <v>29.77</v>
      </c>
      <c r="I10" s="74">
        <v>0</v>
      </c>
      <c r="J10" s="70">
        <v>0</v>
      </c>
      <c r="K10" s="73">
        <v>0</v>
      </c>
      <c r="L10" s="75">
        <v>0</v>
      </c>
      <c r="M10" s="29">
        <v>1.9384583440216281</v>
      </c>
      <c r="N10" s="29">
        <v>1.874627066945286</v>
      </c>
      <c r="O10" s="30">
        <f t="shared" si="1"/>
        <v>3.4050120262242578E-2</v>
      </c>
      <c r="P10" s="31">
        <v>2027.8731006322437</v>
      </c>
      <c r="Q10" s="32" t="s">
        <v>126</v>
      </c>
    </row>
    <row r="11" spans="1:17" ht="75" customHeight="1" x14ac:dyDescent="0.2">
      <c r="A11" s="65"/>
      <c r="B11" s="72" t="s">
        <v>10</v>
      </c>
      <c r="C11" s="33">
        <v>0</v>
      </c>
      <c r="D11" s="34" t="s">
        <v>117</v>
      </c>
      <c r="E11" s="73">
        <v>1.552</v>
      </c>
      <c r="F11" s="73">
        <v>1.012</v>
      </c>
      <c r="G11" s="73">
        <v>0</v>
      </c>
      <c r="H11" s="74">
        <v>13.67</v>
      </c>
      <c r="I11" s="74">
        <v>0</v>
      </c>
      <c r="J11" s="70">
        <v>0</v>
      </c>
      <c r="K11" s="73">
        <v>0</v>
      </c>
      <c r="L11" s="75">
        <v>0</v>
      </c>
      <c r="M11" s="29" t="s">
        <v>115</v>
      </c>
      <c r="N11" s="29">
        <v>0</v>
      </c>
      <c r="O11" s="30">
        <f t="shared" si="1"/>
        <v>0</v>
      </c>
      <c r="P11" s="31">
        <v>0</v>
      </c>
      <c r="Q11" s="32" t="s">
        <v>127</v>
      </c>
    </row>
    <row r="12" spans="1:17" ht="75" customHeight="1" x14ac:dyDescent="0.2">
      <c r="A12" s="65"/>
      <c r="B12" s="72" t="s">
        <v>11</v>
      </c>
      <c r="C12" s="33">
        <v>580</v>
      </c>
      <c r="D12" s="34" t="s">
        <v>117</v>
      </c>
      <c r="E12" s="73">
        <v>1.4279999999999999</v>
      </c>
      <c r="F12" s="73">
        <v>0.98299999999999998</v>
      </c>
      <c r="G12" s="73">
        <v>0</v>
      </c>
      <c r="H12" s="74">
        <v>231.8</v>
      </c>
      <c r="I12" s="74">
        <v>0</v>
      </c>
      <c r="J12" s="70">
        <v>0</v>
      </c>
      <c r="K12" s="73">
        <v>0</v>
      </c>
      <c r="L12" s="75">
        <v>0</v>
      </c>
      <c r="M12" s="29">
        <v>1.8404956449064582</v>
      </c>
      <c r="N12" s="29">
        <v>1.2403554715192966</v>
      </c>
      <c r="O12" s="30">
        <f t="shared" si="1"/>
        <v>0.48384530658139241</v>
      </c>
      <c r="P12" s="31">
        <v>3158.6169228766721</v>
      </c>
      <c r="Q12" s="32" t="s">
        <v>128</v>
      </c>
    </row>
    <row r="13" spans="1:17" ht="75" customHeight="1" x14ac:dyDescent="0.2">
      <c r="A13" s="65"/>
      <c r="B13" s="72" t="s">
        <v>52</v>
      </c>
      <c r="C13" s="33">
        <v>279</v>
      </c>
      <c r="D13" s="34">
        <v>0</v>
      </c>
      <c r="E13" s="73">
        <v>4.66</v>
      </c>
      <c r="F13" s="73">
        <v>1.7010000000000001</v>
      </c>
      <c r="G13" s="73">
        <v>1.0309999999999999</v>
      </c>
      <c r="H13" s="74">
        <v>5.0999999999999996</v>
      </c>
      <c r="I13" s="74">
        <v>0</v>
      </c>
      <c r="J13" s="70">
        <v>0</v>
      </c>
      <c r="K13" s="73">
        <v>0</v>
      </c>
      <c r="L13" s="75">
        <v>0</v>
      </c>
      <c r="M13" s="29" t="s">
        <v>115</v>
      </c>
      <c r="N13" s="29">
        <v>0</v>
      </c>
      <c r="O13" s="30">
        <f t="shared" si="1"/>
        <v>0</v>
      </c>
      <c r="P13" s="31">
        <v>0</v>
      </c>
      <c r="Q13" s="32" t="s">
        <v>127</v>
      </c>
    </row>
    <row r="14" spans="1:17" ht="75" customHeight="1" x14ac:dyDescent="0.2">
      <c r="A14" s="65"/>
      <c r="B14" s="72" t="s">
        <v>53</v>
      </c>
      <c r="C14" s="33">
        <v>299</v>
      </c>
      <c r="D14" s="34">
        <v>0</v>
      </c>
      <c r="E14" s="73">
        <v>5.4850000000000003</v>
      </c>
      <c r="F14" s="73">
        <v>1.869</v>
      </c>
      <c r="G14" s="73">
        <v>1.0489999999999999</v>
      </c>
      <c r="H14" s="74">
        <v>5.46</v>
      </c>
      <c r="I14" s="74">
        <v>0</v>
      </c>
      <c r="J14" s="70">
        <v>0</v>
      </c>
      <c r="K14" s="73">
        <v>0</v>
      </c>
      <c r="L14" s="75">
        <v>0</v>
      </c>
      <c r="M14" s="29">
        <v>2.1863050256159333</v>
      </c>
      <c r="N14" s="29">
        <v>2.7295103123005813</v>
      </c>
      <c r="O14" s="30">
        <f t="shared" si="1"/>
        <v>-0.19901199282401857</v>
      </c>
      <c r="P14" s="31">
        <v>1842.3203962461696</v>
      </c>
      <c r="Q14" s="32" t="s">
        <v>129</v>
      </c>
    </row>
    <row r="15" spans="1:17" ht="75" customHeight="1" x14ac:dyDescent="0.2">
      <c r="A15" s="65"/>
      <c r="B15" s="72" t="s">
        <v>12</v>
      </c>
      <c r="C15" s="33">
        <v>281</v>
      </c>
      <c r="D15" s="34">
        <v>0</v>
      </c>
      <c r="E15" s="73">
        <v>4.18</v>
      </c>
      <c r="F15" s="73">
        <v>1.581</v>
      </c>
      <c r="G15" s="73">
        <v>1.018</v>
      </c>
      <c r="H15" s="74">
        <v>13.36</v>
      </c>
      <c r="I15" s="74">
        <v>1.25</v>
      </c>
      <c r="J15" s="70">
        <v>2.9</v>
      </c>
      <c r="K15" s="73">
        <v>0.16200000000000001</v>
      </c>
      <c r="L15" s="75">
        <v>0</v>
      </c>
      <c r="M15" s="29">
        <v>1.9254283816849869</v>
      </c>
      <c r="N15" s="29">
        <v>1.8046412935199105</v>
      </c>
      <c r="O15" s="30">
        <f t="shared" si="1"/>
        <v>6.6931355610002657E-2</v>
      </c>
      <c r="P15" s="31">
        <v>4244.827931305118</v>
      </c>
      <c r="Q15" s="32" t="s">
        <v>130</v>
      </c>
    </row>
    <row r="16" spans="1:17" ht="75" customHeight="1" x14ac:dyDescent="0.2">
      <c r="A16" s="65"/>
      <c r="B16" s="72" t="s">
        <v>13</v>
      </c>
      <c r="C16" s="33">
        <v>471</v>
      </c>
      <c r="D16" s="34">
        <v>0</v>
      </c>
      <c r="E16" s="73">
        <v>3.266</v>
      </c>
      <c r="F16" s="73">
        <v>1.367</v>
      </c>
      <c r="G16" s="73">
        <v>0.995</v>
      </c>
      <c r="H16" s="74">
        <v>13.67</v>
      </c>
      <c r="I16" s="74">
        <v>1.5</v>
      </c>
      <c r="J16" s="70">
        <v>2.4900000000000002</v>
      </c>
      <c r="K16" s="73">
        <v>0.10199999999999999</v>
      </c>
      <c r="L16" s="75">
        <v>0</v>
      </c>
      <c r="M16" s="29">
        <v>1.7280721976232967</v>
      </c>
      <c r="N16" s="29">
        <v>1.5507246526524241</v>
      </c>
      <c r="O16" s="30">
        <f t="shared" si="1"/>
        <v>0.11436430359672811</v>
      </c>
      <c r="P16" s="31">
        <v>12736.441276527104</v>
      </c>
      <c r="Q16" s="32" t="s">
        <v>131</v>
      </c>
    </row>
    <row r="17" spans="1:17" ht="75" customHeight="1" x14ac:dyDescent="0.2">
      <c r="A17" s="65"/>
      <c r="B17" s="72" t="s">
        <v>14</v>
      </c>
      <c r="C17" s="33">
        <v>581</v>
      </c>
      <c r="D17" s="34">
        <v>0</v>
      </c>
      <c r="E17" s="73">
        <v>2.6909999999999998</v>
      </c>
      <c r="F17" s="73">
        <v>1.2230000000000001</v>
      </c>
      <c r="G17" s="73">
        <v>0.98</v>
      </c>
      <c r="H17" s="74">
        <v>144.56</v>
      </c>
      <c r="I17" s="74">
        <v>1.8</v>
      </c>
      <c r="J17" s="70">
        <v>2.99</v>
      </c>
      <c r="K17" s="73">
        <v>6.7000000000000004E-2</v>
      </c>
      <c r="L17" s="75">
        <v>0</v>
      </c>
      <c r="M17" s="29">
        <v>1.5579544886055727</v>
      </c>
      <c r="N17" s="29">
        <v>1.2351858752396878</v>
      </c>
      <c r="O17" s="30">
        <f t="shared" si="1"/>
        <v>0.26131177488023949</v>
      </c>
      <c r="P17" s="31">
        <v>41068.092366743527</v>
      </c>
      <c r="Q17" s="32" t="s">
        <v>132</v>
      </c>
    </row>
    <row r="18" spans="1:17" ht="75" customHeight="1" x14ac:dyDescent="0.2">
      <c r="A18" s="65"/>
      <c r="B18" s="72" t="s">
        <v>48</v>
      </c>
      <c r="C18" s="33">
        <v>814</v>
      </c>
      <c r="D18" s="34">
        <v>8</v>
      </c>
      <c r="E18" s="73">
        <v>1.5629999999999999</v>
      </c>
      <c r="F18" s="73">
        <v>0</v>
      </c>
      <c r="G18" s="73">
        <v>0</v>
      </c>
      <c r="H18" s="74">
        <v>0</v>
      </c>
      <c r="I18" s="74">
        <v>0</v>
      </c>
      <c r="J18" s="70">
        <v>0</v>
      </c>
      <c r="K18" s="73">
        <v>0</v>
      </c>
      <c r="L18" s="75">
        <v>0</v>
      </c>
      <c r="M18" s="29">
        <v>1.5629999999999999</v>
      </c>
      <c r="N18" s="29">
        <v>1.177</v>
      </c>
      <c r="O18" s="30">
        <f t="shared" si="1"/>
        <v>0.32795242141036524</v>
      </c>
      <c r="P18" s="31">
        <v>930.88074757473873</v>
      </c>
      <c r="Q18" s="32" t="s">
        <v>133</v>
      </c>
    </row>
    <row r="19" spans="1:17" ht="75" customHeight="1" x14ac:dyDescent="0.2">
      <c r="A19" s="65"/>
      <c r="B19" s="72" t="s">
        <v>49</v>
      </c>
      <c r="C19" s="33">
        <v>815</v>
      </c>
      <c r="D19" s="34">
        <v>1</v>
      </c>
      <c r="E19" s="73">
        <v>1.661</v>
      </c>
      <c r="F19" s="73">
        <v>0</v>
      </c>
      <c r="G19" s="73">
        <v>0</v>
      </c>
      <c r="H19" s="74">
        <v>0</v>
      </c>
      <c r="I19" s="74">
        <v>0</v>
      </c>
      <c r="J19" s="70">
        <v>0</v>
      </c>
      <c r="K19" s="73">
        <v>0</v>
      </c>
      <c r="L19" s="75">
        <v>0</v>
      </c>
      <c r="M19" s="29">
        <v>1.661</v>
      </c>
      <c r="N19" s="29">
        <v>1.5980000000000001</v>
      </c>
      <c r="O19" s="30">
        <f t="shared" si="1"/>
        <v>3.9424280350438011E-2</v>
      </c>
      <c r="P19" s="31">
        <v>3388.1031244991455</v>
      </c>
      <c r="Q19" s="32" t="s">
        <v>134</v>
      </c>
    </row>
    <row r="20" spans="1:17" ht="75" customHeight="1" x14ac:dyDescent="0.2">
      <c r="A20" s="65"/>
      <c r="B20" s="72" t="s">
        <v>50</v>
      </c>
      <c r="C20" s="33">
        <v>816</v>
      </c>
      <c r="D20" s="34">
        <v>1</v>
      </c>
      <c r="E20" s="73">
        <v>2.234</v>
      </c>
      <c r="F20" s="73">
        <v>0</v>
      </c>
      <c r="G20" s="73">
        <v>0</v>
      </c>
      <c r="H20" s="74">
        <v>0</v>
      </c>
      <c r="I20" s="74">
        <v>0</v>
      </c>
      <c r="J20" s="70">
        <v>0</v>
      </c>
      <c r="K20" s="73">
        <v>0</v>
      </c>
      <c r="L20" s="75">
        <v>0</v>
      </c>
      <c r="M20" s="29">
        <v>2.2340000000000004</v>
      </c>
      <c r="N20" s="29">
        <v>2.9689999999999999</v>
      </c>
      <c r="O20" s="30">
        <f t="shared" si="1"/>
        <v>-0.24755810037049494</v>
      </c>
      <c r="P20" s="31">
        <v>377.84808113499929</v>
      </c>
      <c r="Q20" s="32" t="s">
        <v>135</v>
      </c>
    </row>
    <row r="21" spans="1:17" ht="75" customHeight="1" x14ac:dyDescent="0.2">
      <c r="A21" s="65"/>
      <c r="B21" s="72" t="s">
        <v>51</v>
      </c>
      <c r="C21" s="33">
        <v>817</v>
      </c>
      <c r="D21" s="34">
        <v>1</v>
      </c>
      <c r="E21" s="73">
        <v>1.512</v>
      </c>
      <c r="F21" s="73">
        <v>0</v>
      </c>
      <c r="G21" s="73">
        <v>0</v>
      </c>
      <c r="H21" s="74">
        <v>0</v>
      </c>
      <c r="I21" s="74">
        <v>0</v>
      </c>
      <c r="J21" s="70">
        <v>0</v>
      </c>
      <c r="K21" s="73">
        <v>0</v>
      </c>
      <c r="L21" s="75">
        <v>0</v>
      </c>
      <c r="M21" s="29">
        <v>1.5120000000000002</v>
      </c>
      <c r="N21" s="29">
        <v>0.90400000000000014</v>
      </c>
      <c r="O21" s="30">
        <f t="shared" si="1"/>
        <v>0.67256637168141598</v>
      </c>
      <c r="P21" s="31">
        <v>1195.8428105968155</v>
      </c>
      <c r="Q21" s="32" t="s">
        <v>136</v>
      </c>
    </row>
    <row r="22" spans="1:17" ht="75" customHeight="1" x14ac:dyDescent="0.2">
      <c r="A22" s="65"/>
      <c r="B22" s="72" t="s">
        <v>15</v>
      </c>
      <c r="C22" s="33" t="s">
        <v>118</v>
      </c>
      <c r="D22" s="34">
        <v>0</v>
      </c>
      <c r="E22" s="73">
        <v>10.135</v>
      </c>
      <c r="F22" s="73">
        <v>1.613</v>
      </c>
      <c r="G22" s="73">
        <v>1.0269999999999999</v>
      </c>
      <c r="H22" s="74">
        <v>0</v>
      </c>
      <c r="I22" s="74">
        <v>0</v>
      </c>
      <c r="J22" s="70">
        <v>0</v>
      </c>
      <c r="K22" s="73">
        <v>0</v>
      </c>
      <c r="L22" s="75">
        <v>0</v>
      </c>
      <c r="M22" s="29">
        <v>1.6435326631607519</v>
      </c>
      <c r="N22" s="29">
        <v>1.5343178032484268</v>
      </c>
      <c r="O22" s="30">
        <f t="shared" si="1"/>
        <v>7.1181380859361432E-2</v>
      </c>
      <c r="P22" s="31">
        <v>238171.69270319986</v>
      </c>
      <c r="Q22" s="32" t="s">
        <v>137</v>
      </c>
    </row>
    <row r="23" spans="1:17" ht="75" customHeight="1" x14ac:dyDescent="0.2">
      <c r="A23" s="65"/>
      <c r="B23" s="72" t="s">
        <v>54</v>
      </c>
      <c r="C23" s="33">
        <v>20</v>
      </c>
      <c r="D23" s="34" t="s">
        <v>119</v>
      </c>
      <c r="E23" s="73">
        <v>-0.498</v>
      </c>
      <c r="F23" s="73">
        <v>0</v>
      </c>
      <c r="G23" s="73">
        <v>0</v>
      </c>
      <c r="H23" s="74">
        <v>0</v>
      </c>
      <c r="I23" s="74">
        <v>0</v>
      </c>
      <c r="J23" s="70">
        <v>0</v>
      </c>
      <c r="K23" s="73">
        <v>0</v>
      </c>
      <c r="L23" s="75">
        <v>0</v>
      </c>
      <c r="M23" s="29">
        <v>-0.49800000000000005</v>
      </c>
      <c r="N23" s="29">
        <v>-0.53800000000000003</v>
      </c>
      <c r="O23" s="30">
        <f t="shared" si="1"/>
        <v>-7.4349442379182118E-2</v>
      </c>
      <c r="P23" s="31">
        <v>-24.353768709492947</v>
      </c>
      <c r="Q23" s="35"/>
    </row>
    <row r="24" spans="1:17" ht="75" customHeight="1" x14ac:dyDescent="0.2">
      <c r="A24" s="65"/>
      <c r="B24" s="72" t="s">
        <v>31</v>
      </c>
      <c r="C24" s="33">
        <v>30</v>
      </c>
      <c r="D24" s="34">
        <v>8</v>
      </c>
      <c r="E24" s="73">
        <v>-0.436</v>
      </c>
      <c r="F24" s="73">
        <v>0</v>
      </c>
      <c r="G24" s="73">
        <v>0</v>
      </c>
      <c r="H24" s="74">
        <v>0</v>
      </c>
      <c r="I24" s="74">
        <v>0</v>
      </c>
      <c r="J24" s="70">
        <v>0</v>
      </c>
      <c r="K24" s="73">
        <v>0</v>
      </c>
      <c r="L24" s="75">
        <v>0</v>
      </c>
      <c r="M24" s="29" t="s">
        <v>115</v>
      </c>
      <c r="N24" s="29">
        <v>0</v>
      </c>
      <c r="O24" s="30">
        <f t="shared" si="1"/>
        <v>0</v>
      </c>
      <c r="P24" s="31">
        <v>0</v>
      </c>
      <c r="Q24" s="35"/>
    </row>
    <row r="25" spans="1:17" ht="75" customHeight="1" x14ac:dyDescent="0.2">
      <c r="A25" s="65"/>
      <c r="B25" s="72" t="s">
        <v>32</v>
      </c>
      <c r="C25" s="33">
        <v>22</v>
      </c>
      <c r="D25" s="34">
        <v>0</v>
      </c>
      <c r="E25" s="73">
        <v>-0.498</v>
      </c>
      <c r="F25" s="73">
        <v>0</v>
      </c>
      <c r="G25" s="73">
        <v>0</v>
      </c>
      <c r="H25" s="74">
        <v>0</v>
      </c>
      <c r="I25" s="74">
        <v>0</v>
      </c>
      <c r="J25" s="70">
        <v>0</v>
      </c>
      <c r="K25" s="73">
        <v>0.124</v>
      </c>
      <c r="L25" s="75">
        <v>0</v>
      </c>
      <c r="M25" s="29">
        <v>-0.48843246343731345</v>
      </c>
      <c r="N25" s="29">
        <v>-0.52789236056683941</v>
      </c>
      <c r="O25" s="30">
        <f t="shared" si="1"/>
        <v>-7.4749892359030887E-2</v>
      </c>
      <c r="P25" s="31">
        <v>-627.896027476923</v>
      </c>
      <c r="Q25" s="35"/>
    </row>
    <row r="26" spans="1:17" ht="75" customHeight="1" x14ac:dyDescent="0.2">
      <c r="A26" s="65"/>
      <c r="B26" s="72" t="s">
        <v>68</v>
      </c>
      <c r="C26" s="33">
        <v>222</v>
      </c>
      <c r="D26" s="34">
        <v>0</v>
      </c>
      <c r="E26" s="73">
        <v>-0.498</v>
      </c>
      <c r="F26" s="73">
        <v>0</v>
      </c>
      <c r="G26" s="73">
        <v>0</v>
      </c>
      <c r="H26" s="74">
        <v>0</v>
      </c>
      <c r="I26" s="74">
        <v>0</v>
      </c>
      <c r="J26" s="70">
        <v>0</v>
      </c>
      <c r="K26" s="73">
        <v>0</v>
      </c>
      <c r="L26" s="75">
        <v>0</v>
      </c>
      <c r="M26" s="29" t="s">
        <v>115</v>
      </c>
      <c r="N26" s="29">
        <v>0</v>
      </c>
      <c r="O26" s="30">
        <f t="shared" si="1"/>
        <v>0</v>
      </c>
      <c r="P26" s="31">
        <v>0</v>
      </c>
      <c r="Q26" s="35"/>
    </row>
    <row r="27" spans="1:17" ht="75" customHeight="1" x14ac:dyDescent="0.2">
      <c r="A27" s="65"/>
      <c r="B27" s="72" t="s">
        <v>33</v>
      </c>
      <c r="C27" s="33">
        <v>24</v>
      </c>
      <c r="D27" s="34">
        <v>0</v>
      </c>
      <c r="E27" s="73">
        <v>-2.7829999999999999</v>
      </c>
      <c r="F27" s="73">
        <v>-0.56100000000000005</v>
      </c>
      <c r="G27" s="73">
        <v>-5.8000000000000003E-2</v>
      </c>
      <c r="H27" s="74">
        <v>0</v>
      </c>
      <c r="I27" s="74">
        <v>0</v>
      </c>
      <c r="J27" s="70">
        <v>0</v>
      </c>
      <c r="K27" s="73">
        <v>0.124</v>
      </c>
      <c r="L27" s="75">
        <v>0</v>
      </c>
      <c r="M27" s="29">
        <v>-0.48704511490397601</v>
      </c>
      <c r="N27" s="29">
        <v>-0.52650182019068203</v>
      </c>
      <c r="O27" s="30">
        <f t="shared" si="1"/>
        <v>-7.4941251432741635E-2</v>
      </c>
      <c r="P27" s="31">
        <v>-1069.7101737333332</v>
      </c>
      <c r="Q27" s="35"/>
    </row>
    <row r="28" spans="1:17" ht="75" customHeight="1" x14ac:dyDescent="0.2">
      <c r="A28" s="65"/>
      <c r="B28" s="72" t="s">
        <v>69</v>
      </c>
      <c r="C28" s="33">
        <v>224</v>
      </c>
      <c r="D28" s="34">
        <v>0</v>
      </c>
      <c r="E28" s="73">
        <v>-2.7829999999999999</v>
      </c>
      <c r="F28" s="73">
        <v>-0.56100000000000005</v>
      </c>
      <c r="G28" s="73">
        <v>-5.8000000000000003E-2</v>
      </c>
      <c r="H28" s="74">
        <v>0</v>
      </c>
      <c r="I28" s="74">
        <v>0</v>
      </c>
      <c r="J28" s="70">
        <v>0</v>
      </c>
      <c r="K28" s="73">
        <v>0</v>
      </c>
      <c r="L28" s="75">
        <v>0</v>
      </c>
      <c r="M28" s="29" t="s">
        <v>115</v>
      </c>
      <c r="N28" s="29">
        <v>0</v>
      </c>
      <c r="O28" s="30">
        <f t="shared" si="1"/>
        <v>0</v>
      </c>
      <c r="P28" s="31">
        <v>0</v>
      </c>
      <c r="Q28" s="35"/>
    </row>
    <row r="29" spans="1:17" ht="75" customHeight="1" x14ac:dyDescent="0.2">
      <c r="A29" s="65"/>
      <c r="B29" s="72" t="s">
        <v>34</v>
      </c>
      <c r="C29" s="33">
        <v>23</v>
      </c>
      <c r="D29" s="34">
        <v>0</v>
      </c>
      <c r="E29" s="73">
        <v>-0.436</v>
      </c>
      <c r="F29" s="73">
        <v>0</v>
      </c>
      <c r="G29" s="73">
        <v>0</v>
      </c>
      <c r="H29" s="74">
        <v>0</v>
      </c>
      <c r="I29" s="74">
        <v>0</v>
      </c>
      <c r="J29" s="70">
        <v>0</v>
      </c>
      <c r="K29" s="73">
        <v>0.11600000000000001</v>
      </c>
      <c r="L29" s="75">
        <v>0</v>
      </c>
      <c r="M29" s="29">
        <v>-0.43410131999916801</v>
      </c>
      <c r="N29" s="29">
        <v>-0.47098674448187644</v>
      </c>
      <c r="O29" s="30">
        <f t="shared" si="1"/>
        <v>-7.8315207200332956E-2</v>
      </c>
      <c r="P29" s="31">
        <v>-1052.8132942222223</v>
      </c>
      <c r="Q29" s="35"/>
    </row>
    <row r="30" spans="1:17" ht="75" customHeight="1" x14ac:dyDescent="0.2">
      <c r="A30" s="65"/>
      <c r="B30" s="72" t="s">
        <v>70</v>
      </c>
      <c r="C30" s="33">
        <v>223</v>
      </c>
      <c r="D30" s="34">
        <v>0</v>
      </c>
      <c r="E30" s="73">
        <v>-0.436</v>
      </c>
      <c r="F30" s="73">
        <v>0</v>
      </c>
      <c r="G30" s="73">
        <v>0</v>
      </c>
      <c r="H30" s="74">
        <v>0</v>
      </c>
      <c r="I30" s="74">
        <v>0</v>
      </c>
      <c r="J30" s="70">
        <v>0</v>
      </c>
      <c r="K30" s="73">
        <v>0</v>
      </c>
      <c r="L30" s="75">
        <v>0</v>
      </c>
      <c r="M30" s="29" t="s">
        <v>115</v>
      </c>
      <c r="N30" s="29">
        <v>0</v>
      </c>
      <c r="O30" s="30">
        <f t="shared" si="1"/>
        <v>0</v>
      </c>
      <c r="P30" s="31">
        <v>0</v>
      </c>
      <c r="Q30" s="35"/>
    </row>
    <row r="31" spans="1:17" ht="75" customHeight="1" x14ac:dyDescent="0.2">
      <c r="B31" s="72" t="s">
        <v>35</v>
      </c>
      <c r="C31" s="33">
        <v>25</v>
      </c>
      <c r="D31" s="34">
        <v>0</v>
      </c>
      <c r="E31" s="73">
        <v>-2.4590000000000001</v>
      </c>
      <c r="F31" s="73">
        <v>-0.48599999999999999</v>
      </c>
      <c r="G31" s="73">
        <v>-0.05</v>
      </c>
      <c r="H31" s="74">
        <v>0</v>
      </c>
      <c r="I31" s="74">
        <v>0</v>
      </c>
      <c r="J31" s="70">
        <v>0</v>
      </c>
      <c r="K31" s="73">
        <v>0.11600000000000001</v>
      </c>
      <c r="L31" s="75">
        <v>0</v>
      </c>
      <c r="M31" s="29">
        <v>-0.44134233445437732</v>
      </c>
      <c r="N31" s="29">
        <v>-0.47968300097734556</v>
      </c>
      <c r="O31" s="30">
        <f t="shared" si="1"/>
        <v>-7.9929174986084192E-2</v>
      </c>
      <c r="P31" s="31">
        <v>-846.99934600000006</v>
      </c>
      <c r="Q31" s="35"/>
    </row>
    <row r="32" spans="1:17" ht="75" customHeight="1" x14ac:dyDescent="0.2">
      <c r="B32" s="72" t="s">
        <v>71</v>
      </c>
      <c r="C32" s="33">
        <v>225</v>
      </c>
      <c r="D32" s="34">
        <v>0</v>
      </c>
      <c r="E32" s="73">
        <v>-2.4590000000000001</v>
      </c>
      <c r="F32" s="73">
        <v>-0.48599999999999999</v>
      </c>
      <c r="G32" s="73">
        <v>-0.05</v>
      </c>
      <c r="H32" s="74">
        <v>0</v>
      </c>
      <c r="I32" s="74">
        <v>0</v>
      </c>
      <c r="J32" s="70">
        <v>0</v>
      </c>
      <c r="K32" s="73">
        <v>0</v>
      </c>
      <c r="L32" s="75">
        <v>0</v>
      </c>
      <c r="M32" s="29" t="s">
        <v>115</v>
      </c>
      <c r="N32" s="29">
        <v>0</v>
      </c>
      <c r="O32" s="30">
        <f t="shared" si="1"/>
        <v>0</v>
      </c>
      <c r="P32" s="31">
        <v>0</v>
      </c>
      <c r="Q32" s="35"/>
    </row>
    <row r="33" spans="2:17" ht="75" customHeight="1" x14ac:dyDescent="0.2">
      <c r="B33" s="72" t="s">
        <v>36</v>
      </c>
      <c r="C33" s="33">
        <v>26</v>
      </c>
      <c r="D33" s="34">
        <v>0</v>
      </c>
      <c r="E33" s="73">
        <v>-0.315</v>
      </c>
      <c r="F33" s="73">
        <v>0</v>
      </c>
      <c r="G33" s="73">
        <v>0</v>
      </c>
      <c r="H33" s="74">
        <v>61.9</v>
      </c>
      <c r="I33" s="74">
        <v>0</v>
      </c>
      <c r="J33" s="70">
        <v>0</v>
      </c>
      <c r="K33" s="73">
        <v>9.2999999999999999E-2</v>
      </c>
      <c r="L33" s="75">
        <v>0</v>
      </c>
      <c r="M33" s="29">
        <v>-0.30471379149878708</v>
      </c>
      <c r="N33" s="29">
        <v>-0.32972919980893001</v>
      </c>
      <c r="O33" s="30">
        <f t="shared" si="1"/>
        <v>-7.5866524179959635E-2</v>
      </c>
      <c r="P33" s="31">
        <v>-9472.9970726256961</v>
      </c>
      <c r="Q33" s="35"/>
    </row>
    <row r="34" spans="2:17" ht="75" customHeight="1" x14ac:dyDescent="0.2">
      <c r="B34" s="72" t="s">
        <v>72</v>
      </c>
      <c r="C34" s="33">
        <v>226</v>
      </c>
      <c r="D34" s="34">
        <v>0</v>
      </c>
      <c r="E34" s="73">
        <v>-0.315</v>
      </c>
      <c r="F34" s="73">
        <v>0</v>
      </c>
      <c r="G34" s="73">
        <v>0</v>
      </c>
      <c r="H34" s="74">
        <v>61.9</v>
      </c>
      <c r="I34" s="74">
        <v>0</v>
      </c>
      <c r="J34" s="70">
        <v>0</v>
      </c>
      <c r="K34" s="73">
        <v>0</v>
      </c>
      <c r="L34" s="75">
        <v>0</v>
      </c>
      <c r="M34" s="29" t="s">
        <v>115</v>
      </c>
      <c r="N34" s="29">
        <v>0</v>
      </c>
      <c r="O34" s="30">
        <f t="shared" si="1"/>
        <v>0</v>
      </c>
      <c r="P34" s="31">
        <v>0</v>
      </c>
      <c r="Q34" s="35"/>
    </row>
    <row r="35" spans="2:17" ht="75" customHeight="1" x14ac:dyDescent="0.2">
      <c r="B35" s="72" t="s">
        <v>37</v>
      </c>
      <c r="C35" s="33">
        <v>28</v>
      </c>
      <c r="D35" s="34">
        <v>0</v>
      </c>
      <c r="E35" s="73">
        <v>-1.87</v>
      </c>
      <c r="F35" s="73">
        <v>-0.32800000000000001</v>
      </c>
      <c r="G35" s="73">
        <v>-3.3000000000000002E-2</v>
      </c>
      <c r="H35" s="74">
        <v>61.9</v>
      </c>
      <c r="I35" s="74">
        <v>0</v>
      </c>
      <c r="J35" s="70">
        <v>0</v>
      </c>
      <c r="K35" s="73">
        <v>9.2999999999999999E-2</v>
      </c>
      <c r="L35" s="75">
        <v>0</v>
      </c>
      <c r="M35" s="29">
        <v>-0.4013607209574287</v>
      </c>
      <c r="N35" s="29">
        <v>-0.43764972694221665</v>
      </c>
      <c r="O35" s="30">
        <f t="shared" si="1"/>
        <v>-8.2917922143658132E-2</v>
      </c>
      <c r="P35" s="31">
        <v>-14510.863634509804</v>
      </c>
      <c r="Q35" s="35"/>
    </row>
    <row r="36" spans="2:17" ht="75" customHeight="1" x14ac:dyDescent="0.2">
      <c r="B36" s="72" t="s">
        <v>73</v>
      </c>
      <c r="C36" s="33">
        <v>228</v>
      </c>
      <c r="D36" s="34">
        <v>0</v>
      </c>
      <c r="E36" s="73">
        <v>-1.87</v>
      </c>
      <c r="F36" s="73">
        <v>-0.32800000000000001</v>
      </c>
      <c r="G36" s="73">
        <v>-3.3000000000000002E-2</v>
      </c>
      <c r="H36" s="74">
        <v>61.9</v>
      </c>
      <c r="I36" s="74">
        <v>0</v>
      </c>
      <c r="J36" s="70">
        <v>0</v>
      </c>
      <c r="K36" s="73">
        <v>0</v>
      </c>
      <c r="L36" s="75">
        <v>0</v>
      </c>
      <c r="M36" s="29" t="s">
        <v>115</v>
      </c>
      <c r="N36" s="29">
        <v>0</v>
      </c>
      <c r="O36" s="30">
        <f t="shared" si="1"/>
        <v>0</v>
      </c>
      <c r="P36" s="31">
        <v>0</v>
      </c>
      <c r="Q36" s="35"/>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36">
    <cfRule type="cellIs" dxfId="3" priority="17" stopIfTrue="1" operator="equal">
      <formula>0</formula>
    </cfRule>
    <cfRule type="cellIs" dxfId="2" priority="18" stopIfTrue="1" operator="equal">
      <formula>""</formula>
    </cfRule>
  </conditionalFormatting>
  <conditionalFormatting sqref="L4:L36">
    <cfRule type="cellIs" dxfId="1" priority="11" stopIfTrue="1" operator="equal">
      <formula>0</formula>
    </cfRule>
    <cfRule type="cellIs" dxfId="0" priority="12" stopIfTrue="1" operator="equal">
      <formula>""</formula>
    </cfRule>
  </conditionalFormatting>
  <pageMargins left="0.31496062992125984" right="0.31496062992125984" top="0.74803149606299213" bottom="0.74803149606299213" header="0.31496062992125984" footer="0.31496062992125984"/>
  <pageSetup paperSize="9" scale="3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Detailed Breakdown</vt:lpstr>
      <vt:lpstr>Summary</vt:lpstr>
      <vt:lpstr>'Detailed Breakdown'!Print_Area</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Fairbairn, Robert</cp:lastModifiedBy>
  <cp:lastPrinted>2014-12-18T13:58:49Z</cp:lastPrinted>
  <dcterms:created xsi:type="dcterms:W3CDTF">2012-04-17T13:56:47Z</dcterms:created>
  <dcterms:modified xsi:type="dcterms:W3CDTF">2016-12-21T12:22:55Z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